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Humpolec4.tur." sheetId="5" r:id="rId5"/>
    <sheet name="Humpolec 5.tur." sheetId="6" r:id="rId6"/>
    <sheet name="Jihlava 6tur." sheetId="7" r:id="rId7"/>
    <sheet name="Náměšť.7tur." sheetId="8" r:id="rId8"/>
    <sheet name="Žďár.8.tur." sheetId="9" r:id="rId9"/>
    <sheet name="H.Brod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<sst xmlns="http://schemas.openxmlformats.org/spreadsheetml/2006/main" count="6766" uniqueCount="843">
  <si>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</si>
  <si>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</si>
  <si>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</si>
  <si>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</si>
  <si>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</si>
  <si>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</si>
  <si>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</si>
  <si>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</si>
  <si>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</si>
  <si>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</si>
  <si>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</si>
  <si>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</si>
  <si>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</si>
  <si>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</si>
  <si>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</si>
  <si>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</si>
  <si>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</si>
  <si>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</si>
  <si>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</si>
  <si>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</si>
  <si>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</si>
  <si>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</si>
  <si>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</si>
  <si>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</si>
  <si>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</si>
  <si>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</si>
  <si>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</si>
  <si>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</si>
  <si>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</si>
  <si>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</si>
  <si>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</si>
  <si>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</si>
  <si>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</si>
  <si>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</si>
  <si>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</si>
  <si>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</si>
  <si>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</si>
  <si>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</si>
  <si>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</si>
  <si>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</si>
  <si>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</si>
  <si>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</si>
  <si>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</si>
  <si>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</si>
  <si>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</si>
  <si>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</si>
  <si>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</si>
  <si>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</si>
  <si>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</si>
  <si>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</si>
  <si>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</si>
  <si>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</si>
  <si>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</si>
  <si>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</si>
  <si>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</si>
  <si>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</si>
  <si>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</si>
  <si>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</si>
  <si>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</si>
  <si>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</si>
  <si>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</si>
  <si>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</si>
  <si>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</si>
  <si>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</si>
  <si>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</si>
  <si>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</si>
  <si>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</si>
  <si>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</si>
  <si>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</si>
  <si>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</si>
  <si>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</si>
  <si>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</si>
  <si>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</si>
  <si>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</si>
  <si>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</si>
  <si>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</si>
  <si>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</si>
  <si>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</si>
  <si>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</si>
  <si>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</si>
  <si>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</si>
  <si>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</si>
  <si>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</si>
  <si>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</si>
  <si>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</si>
  <si>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</si>
  <si>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</si>
  <si>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</si>
  <si>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</si>
  <si>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</si>
  <si>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</si>
  <si>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</si>
  <si>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</si>
  <si>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</si>
  <si>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</si>
  <si>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</si>
  <si>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</si>
  <si>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</si>
  <si>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</si>
  <si>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</si>
  <si>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</si>
  <si>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</si>
  <si>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</si>
  <si>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</si>
  <si>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</si>
  <si>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</si>
  <si>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</si>
  <si>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</si>
  <si>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</si>
  <si>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</si>
  <si>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</si>
  <si>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</si>
  <si>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</si>
  <si>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</si>
  <si>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</si>
  <si>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</si>
  <si>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</si>
  <si>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</si>
  <si>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</si>
  <si>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</si>
  <si>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</si>
  <si>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</si>
  <si>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</si>
  <si>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</si>
  <si>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</si>
  <si>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</si>
  <si>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</si>
  <si>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</si>
  <si>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</si>
  <si>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</si>
  <si>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</si>
  <si>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</si>
  <si>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</si>
  <si>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</si>
  <si>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</si>
  <si>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</si>
  <si>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</si>
  <si>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</si>
  <si>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</si>
  <si>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</si>
  <si>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</si>
  <si>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</si>
  <si>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</si>
  <si>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</si>
  <si>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</si>
  <si>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</si>
  <si>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</si>
  <si>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</si>
  <si>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</si>
  <si>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</si>
  <si>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</si>
  <si>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</si>
  <si>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</si>
  <si>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</si>
  <si>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</si>
  <si>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</si>
  <si>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</si>
  <si>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</si>
  <si>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</si>
  <si>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</si>
  <si>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</si>
  <si>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</si>
  <si>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</si>
  <si>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</si>
  <si>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</si>
  <si>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</si>
  <si>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</si>
  <si>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</si>
  <si>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</si>
  <si>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</si>
  <si>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</si>
  <si>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</si>
  <si>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</si>
  <si>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</si>
  <si>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</si>
  <si>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</si>
  <si>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</si>
  <si>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</si>
  <si>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</si>
  <si>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</si>
  <si>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</si>
  <si>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</si>
  <si>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</si>
  <si>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</si>
  <si>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</si>
  <si>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</si>
  <si>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</si>
  <si>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</si>
  <si>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</si>
  <si>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</si>
  <si>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</si>
  <si>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</si>
  <si>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</si>
  <si>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</si>
  <si>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</si>
  <si>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</si>
  <si>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</si>
  <si>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</si>
  <si>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</si>
  <si>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</si>
  <si>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</si>
  <si>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</si>
  <si>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</si>
  <si>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</si>
  <si>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</si>
  <si>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</si>
  <si>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</si>
  <si>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</si>
  <si>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</si>
  <si>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</si>
  <si>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</si>
  <si>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</si>
  <si>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</si>
  <si>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</si>
  <si>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</si>
  <si>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</si>
  <si>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</si>
  <si>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</si>
  <si>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</si>
  <si>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</si>
  <si>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</si>
  <si>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</si>
  <si>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</si>
  <si>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</si>
  <si>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</si>
  <si>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</si>
  <si>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</si>
  <si>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</si>
  <si>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</si>
  <si>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</si>
  <si>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</si>
  <si>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</si>
  <si>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</si>
  <si>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</si>
  <si>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</si>
  <si>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</si>
  <si>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</si>
  <si>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</si>
  <si>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</si>
  <si>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dat.narození</t>
  </si>
  <si>
    <t>Pelhřimovský turnaj mládeže</t>
  </si>
  <si>
    <t>6</t>
  </si>
  <si>
    <t>Krupka Marek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</si>
  <si>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</si>
  <si>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</si>
  <si>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</si>
  <si>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</si>
  <si>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</si>
  <si>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</si>
  <si>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</si>
  <si>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</si>
  <si>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</si>
  <si>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</si>
  <si>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</si>
  <si>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</si>
  <si>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</si>
  <si>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</si>
  <si>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</si>
  <si>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</si>
  <si>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</si>
  <si>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</si>
  <si>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</si>
  <si>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</si>
  <si>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</si>
  <si>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</si>
  <si>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</si>
  <si>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</si>
  <si>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</si>
  <si>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</si>
  <si>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</si>
  <si>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</si>
  <si>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</si>
  <si>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</si>
  <si>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</si>
  <si>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</si>
  <si>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</si>
  <si>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</si>
  <si>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</si>
  <si>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</si>
  <si>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</si>
  <si>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</si>
  <si>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</si>
  <si>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</si>
  <si>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</si>
  <si>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</si>
  <si>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</si>
  <si>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</si>
  <si>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</si>
  <si>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</si>
  <si>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</si>
  <si>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</si>
  <si>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</si>
  <si>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</si>
  <si>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</si>
  <si>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</si>
  <si>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</si>
  <si>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</si>
  <si>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</si>
  <si>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</si>
  <si>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Židlík Ondřej</t>
  </si>
  <si>
    <t>Veselý Vítek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</si>
  <si>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</si>
  <si>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</si>
  <si>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</si>
  <si>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</si>
  <si>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</si>
  <si>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</si>
  <si>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</si>
  <si>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</si>
  <si>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</si>
  <si>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</si>
  <si>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</si>
  <si>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</si>
  <si>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</si>
  <si>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5,0</t>
  </si>
  <si>
    <t>24,5</t>
  </si>
  <si>
    <t>22,0</t>
  </si>
  <si>
    <t>4,5</t>
  </si>
  <si>
    <t>4,0</t>
  </si>
  <si>
    <t>21,5</t>
  </si>
  <si>
    <t>21,0</t>
  </si>
  <si>
    <t>3,5</t>
  </si>
  <si>
    <t>17,0</t>
  </si>
  <si>
    <t>3,0</t>
  </si>
  <si>
    <t>2,5</t>
  </si>
  <si>
    <t>2,0</t>
  </si>
  <si>
    <t>1,5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</si>
  <si>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</si>
  <si>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</si>
  <si>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</si>
  <si>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</si>
  <si>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</si>
  <si>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</si>
  <si>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</si>
  <si>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</si>
  <si>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</si>
  <si>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</si>
  <si>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</si>
  <si>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</si>
  <si>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</si>
  <si>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</si>
  <si>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</si>
  <si>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</si>
  <si>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</si>
  <si>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</si>
  <si>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</si>
  <si>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</si>
  <si>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</si>
  <si>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</si>
  <si>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</si>
  <si>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</si>
  <si>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</si>
  <si>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</si>
  <si>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</si>
  <si>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</si>
  <si>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</si>
  <si>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</si>
  <si>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</si>
  <si>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</si>
  <si>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</si>
  <si>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</si>
  <si>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</si>
  <si>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</si>
  <si>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</si>
  <si>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</si>
  <si>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</si>
  <si>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</si>
  <si>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</si>
  <si>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</si>
  <si>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</si>
  <si>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</si>
  <si>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</si>
  <si>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</si>
  <si>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</si>
  <si>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</si>
  <si>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</si>
  <si>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</si>
  <si>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</si>
  <si>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</si>
  <si>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</si>
  <si>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</si>
  <si>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</si>
  <si>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</si>
  <si>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</si>
  <si>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</si>
  <si>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</si>
  <si>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</si>
  <si>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</si>
  <si>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</si>
  <si>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</si>
  <si>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</si>
  <si>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</si>
  <si>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</si>
  <si>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</si>
  <si>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</si>
  <si>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</si>
  <si>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</si>
  <si>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</si>
  <si>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</si>
  <si>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</si>
  <si>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</si>
  <si>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</si>
  <si>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Mittner Viktor</t>
  </si>
  <si>
    <t>Ulrych Tomáš</t>
  </si>
  <si>
    <t>Typ</t>
  </si>
  <si>
    <t>Greger Jiří</t>
  </si>
  <si>
    <t>Fousek Jan</t>
  </si>
  <si>
    <t>Pařízek Jan</t>
  </si>
  <si>
    <t>Rosecký Patrik</t>
  </si>
  <si>
    <t>Konečné pořadí</t>
  </si>
  <si>
    <t>Poř.</t>
  </si>
  <si>
    <t>31,5</t>
  </si>
  <si>
    <t>31,0</t>
  </si>
  <si>
    <t>28,5</t>
  </si>
  <si>
    <t>27,0</t>
  </si>
  <si>
    <t>26,0</t>
  </si>
  <si>
    <t>30,0</t>
  </si>
  <si>
    <t>27,5</t>
  </si>
  <si>
    <t>23,5</t>
  </si>
  <si>
    <t>29,5</t>
  </si>
  <si>
    <t>Muzikář Jan</t>
  </si>
  <si>
    <t>Zach Vojtěch</t>
  </si>
  <si>
    <t>St.č.</t>
  </si>
  <si>
    <t>33,0</t>
  </si>
  <si>
    <t>32,0</t>
  </si>
  <si>
    <t>28,0</t>
  </si>
  <si>
    <t>TJ Náměšť n/Oslavou</t>
  </si>
  <si>
    <t>26,5</t>
  </si>
  <si>
    <t>25,5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</si>
  <si>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</si>
  <si>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</si>
  <si>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</si>
  <si>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</si>
  <si>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</si>
  <si>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</si>
  <si>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</si>
  <si>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</si>
  <si>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</si>
  <si>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</si>
  <si>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35,0</t>
  </si>
  <si>
    <t>33,5</t>
  </si>
  <si>
    <t>Mlčoch Albert</t>
  </si>
  <si>
    <t>Špaček Filip</t>
  </si>
  <si>
    <t>Krob Jakub</t>
  </si>
  <si>
    <t>Škaryd Tomáš</t>
  </si>
  <si>
    <t>Skořepa David</t>
  </si>
  <si>
    <t>V</t>
  </si>
  <si>
    <t>V-počet vítězství</t>
  </si>
  <si>
    <t>TJ CHS Chotěboř</t>
  </si>
  <si>
    <t>Zelený René</t>
  </si>
  <si>
    <t>Fousek Martin</t>
  </si>
  <si>
    <t>Nezval Martin</t>
  </si>
  <si>
    <t>Víť.</t>
  </si>
  <si>
    <t>Mach Radek</t>
  </si>
  <si>
    <t>8</t>
  </si>
  <si>
    <t>Orel Brno Bohunice</t>
  </si>
  <si>
    <t>,</t>
  </si>
  <si>
    <t>Vítězství</t>
  </si>
  <si>
    <t>Pleskač Václav</t>
  </si>
  <si>
    <t>Weselý Lukáš</t>
  </si>
  <si>
    <t>Vyčichl Leoš</t>
  </si>
  <si>
    <t>Tomíšek Jakub</t>
  </si>
  <si>
    <t>Brož Daniel</t>
  </si>
  <si>
    <t>Dejmek Tomáš</t>
  </si>
  <si>
    <t>Vyčichl Ondřej</t>
  </si>
  <si>
    <t>Černý Vojtěch</t>
  </si>
  <si>
    <t>Hromádková Michaela</t>
  </si>
  <si>
    <t>Výsledková listina šachového turnaje "O velikonočního beránka"</t>
  </si>
  <si>
    <t>Fouček Šimon</t>
  </si>
  <si>
    <t>9</t>
  </si>
  <si>
    <t>10</t>
  </si>
  <si>
    <t>8. TURNAJ LIGY VYSOČINY MLÁDEŽE   Žďár nad Sázavou</t>
  </si>
  <si>
    <t>Vencálek Libor</t>
  </si>
  <si>
    <t>Kaňka Lukáš</t>
  </si>
  <si>
    <t>Jurman Jiří</t>
  </si>
  <si>
    <t>věková skupina B10</t>
  </si>
  <si>
    <t>věková skupina B12</t>
  </si>
  <si>
    <t>věková skupina B14</t>
  </si>
  <si>
    <t>6,5</t>
  </si>
  <si>
    <t>věková skupina B16</t>
  </si>
  <si>
    <t>věková skupina G10</t>
  </si>
  <si>
    <t>věková skupina G12</t>
  </si>
  <si>
    <t>věková skupina G14</t>
  </si>
  <si>
    <t>9.turnaj</t>
  </si>
  <si>
    <t>32,5</t>
  </si>
  <si>
    <t>29,0</t>
  </si>
  <si>
    <t>30,5</t>
  </si>
  <si>
    <t>Růžička Josef</t>
  </si>
  <si>
    <t>7,0</t>
  </si>
  <si>
    <t>Zachová Tereza</t>
  </si>
  <si>
    <t>2. TURNAJ LIGY VYSOČINY MLÁDEŽE 2011/12</t>
  </si>
  <si>
    <t>Šachový turnaj mládeže 2011/2012</t>
  </si>
  <si>
    <t>Velká cena Havlíčkova Brodu 2011</t>
  </si>
  <si>
    <t>8,5</t>
  </si>
  <si>
    <t>45,0</t>
  </si>
  <si>
    <t>Gambit Jihlava</t>
  </si>
  <si>
    <t>7,5</t>
  </si>
  <si>
    <t>41,5</t>
  </si>
  <si>
    <t>ŠSK Active SVČ Žďár n./S.</t>
  </si>
  <si>
    <t>40,5</t>
  </si>
  <si>
    <t>G a SPGŠ Znojmo</t>
  </si>
  <si>
    <t>42,5</t>
  </si>
  <si>
    <t>DDM Budík Moravské Budějovice</t>
  </si>
  <si>
    <t>40,0</t>
  </si>
  <si>
    <t>Gy Pelhřimov</t>
  </si>
  <si>
    <t>38,0</t>
  </si>
  <si>
    <t>TJ Štefanydes Polička</t>
  </si>
  <si>
    <t>41,0</t>
  </si>
  <si>
    <t>Marek Jakub</t>
  </si>
  <si>
    <t>37,5</t>
  </si>
  <si>
    <t>36,5</t>
  </si>
  <si>
    <t>36,0</t>
  </si>
  <si>
    <t>34,5</t>
  </si>
  <si>
    <t>TJ Spartak  Pelhřimov</t>
  </si>
  <si>
    <t>35,5</t>
  </si>
  <si>
    <t>ŠK Caissa Třebíč</t>
  </si>
  <si>
    <t>37,0</t>
  </si>
  <si>
    <t>Vosáhlo Ondřej</t>
  </si>
  <si>
    <t>Gy Humpolec</t>
  </si>
  <si>
    <t>34,0</t>
  </si>
  <si>
    <t>Eis Pavel</t>
  </si>
  <si>
    <t>ZŠ Nové Veselí</t>
  </si>
  <si>
    <t>ZŠ Pražská</t>
  </si>
  <si>
    <t>Kasáček Štěpán</t>
  </si>
  <si>
    <t>Klubal Jiří</t>
  </si>
  <si>
    <t>Šálek Ondřej</t>
  </si>
  <si>
    <t>Sokol Jemnice</t>
  </si>
  <si>
    <t>Juránek Martin</t>
  </si>
  <si>
    <t>Suková Kateřina</t>
  </si>
  <si>
    <t>Koubek Filip</t>
  </si>
  <si>
    <t>Šálková Žaneta</t>
  </si>
  <si>
    <t>Příhoda Petr</t>
  </si>
  <si>
    <t>Hajčiar Jan</t>
  </si>
  <si>
    <t>Hofmann Jan</t>
  </si>
  <si>
    <t>Piskačová Anna</t>
  </si>
  <si>
    <t>Jun Rudolf</t>
  </si>
  <si>
    <t>Kořínek Denis</t>
  </si>
  <si>
    <t>Romanovský Radim</t>
  </si>
  <si>
    <t>Hobzová Nela</t>
  </si>
  <si>
    <t>Váňa Jan</t>
  </si>
  <si>
    <t>Nový Viktor</t>
  </si>
  <si>
    <t>0,0</t>
  </si>
  <si>
    <t>D16</t>
  </si>
  <si>
    <t>DDM Budík Mo.Budějovice</t>
  </si>
  <si>
    <t>DDM Budík Mor.Budějovice</t>
  </si>
  <si>
    <t>Žďánský Vojtěch</t>
  </si>
  <si>
    <t>Šachový turnaj mládeže 2011</t>
  </si>
  <si>
    <t>Rp</t>
  </si>
  <si>
    <t>B14</t>
  </si>
  <si>
    <t>8,0</t>
  </si>
  <si>
    <t>43,0</t>
  </si>
  <si>
    <t>54,5</t>
  </si>
  <si>
    <t>TJ Náměšť n.O.</t>
  </si>
  <si>
    <t>B16</t>
  </si>
  <si>
    <t>46,0</t>
  </si>
  <si>
    <t>58,5</t>
  </si>
  <si>
    <t>ŠSK Active SVČ Žďár n.S.</t>
  </si>
  <si>
    <t>54,0</t>
  </si>
  <si>
    <t>50,0</t>
  </si>
  <si>
    <t>47,0</t>
  </si>
  <si>
    <t>43,5</t>
  </si>
  <si>
    <t>55,5</t>
  </si>
  <si>
    <t>Chotěboř</t>
  </si>
  <si>
    <t>B12</t>
  </si>
  <si>
    <t>52,0</t>
  </si>
  <si>
    <t>Gymn. Pelhřimov</t>
  </si>
  <si>
    <t>51,5</t>
  </si>
  <si>
    <t>39,5</t>
  </si>
  <si>
    <t>38,5</t>
  </si>
  <si>
    <t>49,0</t>
  </si>
  <si>
    <t>Dvořák Dominik</t>
  </si>
  <si>
    <t>47,5</t>
  </si>
  <si>
    <t>Jiskra Havlíčkův Brod</t>
  </si>
  <si>
    <t>46,5</t>
  </si>
  <si>
    <t>48,0</t>
  </si>
  <si>
    <t>Pibil Tomáš</t>
  </si>
  <si>
    <t>G14</t>
  </si>
  <si>
    <t>44,5</t>
  </si>
  <si>
    <t>B10</t>
  </si>
  <si>
    <t>42,0</t>
  </si>
  <si>
    <t>G16</t>
  </si>
  <si>
    <t>Kvašová Radka</t>
  </si>
  <si>
    <t>G12</t>
  </si>
  <si>
    <t>Moravské Budějovice</t>
  </si>
  <si>
    <t>Na Pražské Pelhřimov</t>
  </si>
  <si>
    <t>Fiala Jan</t>
  </si>
  <si>
    <t>Beránek David</t>
  </si>
  <si>
    <t>ZŠ O.Březiny Jihlava</t>
  </si>
  <si>
    <t>39,0</t>
  </si>
  <si>
    <t>Sekan Jakub</t>
  </si>
  <si>
    <t>ZŠ Březinova Jihlava</t>
  </si>
  <si>
    <t>Daniel Martin</t>
  </si>
  <si>
    <t>Novák Ondřej</t>
  </si>
  <si>
    <t>Schonová Nikola</t>
  </si>
  <si>
    <t>G10</t>
  </si>
  <si>
    <t>Major Tomáš</t>
  </si>
  <si>
    <t>Král Jakub</t>
  </si>
  <si>
    <t>Beránek Jáchym</t>
  </si>
  <si>
    <t>Mach Jakub</t>
  </si>
  <si>
    <t>23,0</t>
  </si>
  <si>
    <t>Sobotka Adam</t>
  </si>
  <si>
    <t>Svobodová Nela</t>
  </si>
  <si>
    <t>19,0</t>
  </si>
  <si>
    <t>25,0</t>
  </si>
  <si>
    <t>Sarmazyan Artur</t>
  </si>
  <si>
    <t>Polák Tomáš</t>
  </si>
  <si>
    <t>Simajchl Adam</t>
  </si>
  <si>
    <t>19,5</t>
  </si>
  <si>
    <t>Ziba Tobiáš</t>
  </si>
  <si>
    <t>věková skupina G16</t>
  </si>
  <si>
    <t>Mor.Budějovice</t>
  </si>
  <si>
    <t>13</t>
  </si>
  <si>
    <t>14</t>
  </si>
  <si>
    <t>15</t>
  </si>
  <si>
    <t>Výsledková listina šachového turnaje "O perníkovou chaloupku"</t>
  </si>
  <si>
    <t>V Náměšti nad Oslavou 7.ledna 2012</t>
  </si>
  <si>
    <t>Pořadí</t>
  </si>
  <si>
    <t>Kat.</t>
  </si>
  <si>
    <t>Oddíl</t>
  </si>
  <si>
    <t>Mbuch</t>
  </si>
  <si>
    <t>DDM Náměšť</t>
  </si>
  <si>
    <t>6, 5</t>
  </si>
  <si>
    <t>24, 5</t>
  </si>
  <si>
    <t>6, 0</t>
  </si>
  <si>
    <t>23, 0</t>
  </si>
  <si>
    <t>5, 5</t>
  </si>
  <si>
    <t>24, 0</t>
  </si>
  <si>
    <t>23, 5</t>
  </si>
  <si>
    <t>ŠSK Aktive Žďár</t>
  </si>
  <si>
    <t>21, 0</t>
  </si>
  <si>
    <t>5, 0</t>
  </si>
  <si>
    <t>22, 0</t>
  </si>
  <si>
    <t>Gymnázium Pelhřimov</t>
  </si>
  <si>
    <t>20, 5</t>
  </si>
  <si>
    <t>19, 5</t>
  </si>
  <si>
    <t>Caissa Třebíč</t>
  </si>
  <si>
    <t>19, 0</t>
  </si>
  <si>
    <t>18, 0</t>
  </si>
  <si>
    <t>4, 5</t>
  </si>
  <si>
    <t>18, 5</t>
  </si>
  <si>
    <t>17, 0</t>
  </si>
  <si>
    <t>4, 0</t>
  </si>
  <si>
    <t>DDM M. Bud.</t>
  </si>
  <si>
    <t>21, 5</t>
  </si>
  <si>
    <t>20, 0</t>
  </si>
  <si>
    <t>17, 5</t>
  </si>
  <si>
    <t>Světlá n. Sáz.</t>
  </si>
  <si>
    <t>16, 5</t>
  </si>
  <si>
    <t>15, 0</t>
  </si>
  <si>
    <t>3, 5</t>
  </si>
  <si>
    <t xml:space="preserve">H12 </t>
  </si>
  <si>
    <t>DDM Mor. Bud.</t>
  </si>
  <si>
    <t>16, 0</t>
  </si>
  <si>
    <t>ZŠ Pražská Pelhřimov</t>
  </si>
  <si>
    <t>12, 5</t>
  </si>
  <si>
    <t>3, 0</t>
  </si>
  <si>
    <t>ZŠ Ot. Březiny Jihlava</t>
  </si>
  <si>
    <t>14, 0</t>
  </si>
  <si>
    <t>13, 5</t>
  </si>
  <si>
    <t>2, 5</t>
  </si>
  <si>
    <t>2, 0</t>
  </si>
  <si>
    <t>Suková Katka</t>
  </si>
  <si>
    <t>15, 5</t>
  </si>
  <si>
    <t>Kubala Lukáš</t>
  </si>
  <si>
    <t>Klimeš Ondřej</t>
  </si>
  <si>
    <t>13, 0</t>
  </si>
  <si>
    <t>12, 0</t>
  </si>
  <si>
    <t>10, 0</t>
  </si>
  <si>
    <t>1, 5</t>
  </si>
  <si>
    <t>57.</t>
  </si>
  <si>
    <t>1, 0</t>
  </si>
  <si>
    <t>11</t>
  </si>
  <si>
    <t>12</t>
  </si>
  <si>
    <t>16</t>
  </si>
  <si>
    <t>17</t>
  </si>
  <si>
    <t>18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</si>
  <si>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</si>
  <si>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</si>
  <si>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</si>
  <si>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</si>
  <si>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</si>
  <si>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</si>
  <si>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</si>
  <si>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</si>
  <si>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</si>
  <si>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</si>
  <si>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</si>
  <si>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</si>
  <si>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</si>
  <si>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</si>
  <si>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</si>
  <si>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</si>
  <si>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</si>
  <si>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</si>
  <si>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</si>
  <si>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</si>
  <si>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</si>
  <si>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</si>
  <si>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</si>
  <si>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</si>
  <si>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</si>
  <si>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</si>
  <si>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</si>
  <si>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</si>
  <si>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</si>
  <si>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</si>
  <si>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</si>
  <si>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</si>
  <si>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</si>
  <si>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</si>
  <si>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</si>
  <si>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</si>
  <si>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</si>
  <si>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</si>
  <si>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DDM Moravské Budějovice</t>
  </si>
  <si>
    <t>ŠACHklub Tábor</t>
  </si>
  <si>
    <t>Tj Spartak Pelhřimov</t>
  </si>
  <si>
    <t>TJ Havblíčkův Brod</t>
  </si>
  <si>
    <t>ŠK Sklo-Bohemia Světlá n.Sáz.</t>
  </si>
  <si>
    <t>TJ Spartak Kaplice</t>
  </si>
  <si>
    <t>DDM Moravské Budějivuce</t>
  </si>
  <si>
    <t>ZŠ Na Pražské Pelhřimov</t>
  </si>
  <si>
    <t>Světlá n/S</t>
  </si>
  <si>
    <t>ZŠ O. Březiny Jihlava</t>
  </si>
  <si>
    <t>ZŠ Krásovy Domky Pelhřimov</t>
  </si>
  <si>
    <t>ZŠ O.Březiny jIHLAVA</t>
  </si>
  <si>
    <t>Volaninová Šárka</t>
  </si>
  <si>
    <t>3½</t>
  </si>
  <si>
    <t>4½</t>
  </si>
  <si>
    <t>věková skupina U10</t>
  </si>
  <si>
    <t>Dolanský Lukáš</t>
  </si>
  <si>
    <t>U10</t>
  </si>
  <si>
    <t>6½</t>
  </si>
  <si>
    <t>Kalina Dan</t>
  </si>
  <si>
    <t>Petr Martin</t>
  </si>
  <si>
    <t>Pernička Jakub</t>
  </si>
  <si>
    <t>Krtek David</t>
  </si>
  <si>
    <t>Kučera David</t>
  </si>
  <si>
    <t>Brzák Ota</t>
  </si>
  <si>
    <t>Jelínek Martin</t>
  </si>
  <si>
    <t>Romanovský  Radim</t>
  </si>
  <si>
    <t>Halama Vít</t>
  </si>
  <si>
    <t>Machová Šárka</t>
  </si>
  <si>
    <t>0</t>
  </si>
  <si>
    <t>věková skupina U12</t>
  </si>
  <si>
    <t>U12</t>
  </si>
  <si>
    <t>5½</t>
  </si>
  <si>
    <t>Šimáček Petr</t>
  </si>
  <si>
    <t>Krtek Daniel</t>
  </si>
  <si>
    <t>Berky Daniel</t>
  </si>
  <si>
    <t>Pauš Vojtěch</t>
  </si>
  <si>
    <t>Halama Jakub</t>
  </si>
  <si>
    <t>věková skupina U14</t>
  </si>
  <si>
    <t>Kratochvil Vít</t>
  </si>
  <si>
    <t>U14</t>
  </si>
  <si>
    <t>8½</t>
  </si>
  <si>
    <t>Dolanský Michal</t>
  </si>
  <si>
    <t>Bulička Ondřej</t>
  </si>
  <si>
    <t>Lebeda Matěj</t>
  </si>
  <si>
    <t>Prokš Petr</t>
  </si>
  <si>
    <t>věková skupina U16</t>
  </si>
  <si>
    <t>U16</t>
  </si>
  <si>
    <t>7½</t>
  </si>
  <si>
    <t>Humpolecký turnaj mládeže</t>
  </si>
  <si>
    <t>4. turnaj Ligy Vysočiny 2011/12</t>
  </si>
  <si>
    <t>51,0</t>
  </si>
  <si>
    <t>53,5</t>
  </si>
  <si>
    <t>52,5</t>
  </si>
  <si>
    <t>57,0</t>
  </si>
  <si>
    <t>48,5</t>
  </si>
  <si>
    <t>44,0</t>
  </si>
  <si>
    <t>45,5</t>
  </si>
  <si>
    <t>1,0</t>
  </si>
  <si>
    <t>6.Humpolecký turnaj mládeže</t>
  </si>
  <si>
    <t>5. turnaj Ligy Vysočiny 2011/12</t>
  </si>
  <si>
    <t>vict</t>
  </si>
  <si>
    <t>56,0</t>
  </si>
  <si>
    <t>Spartak Pelhřimov</t>
  </si>
  <si>
    <t>50,5</t>
  </si>
  <si>
    <t>Spartak Velké Meziříčí</t>
  </si>
  <si>
    <t>Vaňkát  Ondřej</t>
  </si>
  <si>
    <t>ZŠ Lipinice</t>
  </si>
  <si>
    <t>Koubek  Filip</t>
  </si>
  <si>
    <t>Vyhnálek Jan</t>
  </si>
  <si>
    <t>ŠSK Active SVČ Žďár n/S</t>
  </si>
  <si>
    <t>Zíba Tobiáš</t>
  </si>
  <si>
    <t>Pařízek  Jan</t>
  </si>
  <si>
    <t>ŠSK Activie SVČ Žďár n/S</t>
  </si>
  <si>
    <t>Hruban Oliver</t>
  </si>
  <si>
    <t>Čáslav</t>
  </si>
  <si>
    <t>Matějíčková Kristýna</t>
  </si>
  <si>
    <t>ZŠ Lipine</t>
  </si>
  <si>
    <t>Hromádková Michalela</t>
  </si>
  <si>
    <t>Hrbek Josef</t>
  </si>
  <si>
    <t>Lipnice n/S</t>
  </si>
  <si>
    <t>Točíková  Tereza</t>
  </si>
  <si>
    <t>Halama  Vít</t>
  </si>
  <si>
    <t>Kaňková Nikola</t>
  </si>
  <si>
    <t>17,5</t>
  </si>
  <si>
    <t>ZŠ Lipnice</t>
  </si>
  <si>
    <t>DDM Open 2012</t>
  </si>
  <si>
    <t>56,5</t>
  </si>
  <si>
    <t>SVČ Active Žďár n./Sáz.</t>
  </si>
  <si>
    <t>49,5</t>
  </si>
  <si>
    <t>ŠK Sklo-Boh.Světlá n.Sáz.</t>
  </si>
  <si>
    <t>ZŠ O. Březiny</t>
  </si>
  <si>
    <t>Želiv</t>
  </si>
  <si>
    <t>Krpálek Filip</t>
  </si>
  <si>
    <t>Světlá n./Sáz.</t>
  </si>
  <si>
    <t>Zhorný Jakub</t>
  </si>
  <si>
    <t>Houdková Barbora</t>
  </si>
  <si>
    <t>Schönová Nikola</t>
  </si>
  <si>
    <t>Och František</t>
  </si>
  <si>
    <t>Poř</t>
  </si>
  <si>
    <t>poř</t>
  </si>
  <si>
    <t>V Náměšti nad Oslavou 5.4.2012</t>
  </si>
  <si>
    <t>Vic</t>
  </si>
  <si>
    <t>SVČ Žďár n.S.</t>
  </si>
  <si>
    <t>22, 5</t>
  </si>
  <si>
    <t>Dumková Daniela</t>
  </si>
  <si>
    <t>D</t>
  </si>
  <si>
    <t>Sokol Zastávka</t>
  </si>
  <si>
    <t>SPGŠ Znojmo</t>
  </si>
  <si>
    <t>pozn. Horší Buchholz</t>
  </si>
  <si>
    <t>Dumek David</t>
  </si>
  <si>
    <t xml:space="preserve">DDM Náměšť </t>
  </si>
  <si>
    <t>Creweová Nicola</t>
  </si>
  <si>
    <t>ŠK SB Světlá n.S.</t>
  </si>
  <si>
    <t>Gymnázium Humpolec</t>
  </si>
  <si>
    <t>14, 5</t>
  </si>
  <si>
    <t>DDM M.Budějovice</t>
  </si>
  <si>
    <t>Veselý Lukáš</t>
  </si>
  <si>
    <t>Hladík Jakub</t>
  </si>
  <si>
    <t>DDM V. Meziříčí</t>
  </si>
  <si>
    <t>Jelínková Monika</t>
  </si>
  <si>
    <t>Šabacký Antonín</t>
  </si>
  <si>
    <t>Michálková Viktorie Nela</t>
  </si>
  <si>
    <t>Svoboda Jakub</t>
  </si>
  <si>
    <t>10, 5</t>
  </si>
  <si>
    <t>Gym. Pelhřimov</t>
  </si>
  <si>
    <t>Gym.Humpolec</t>
  </si>
  <si>
    <t>3÷4</t>
  </si>
  <si>
    <t>6÷7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</si>
</sst>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name val="Arial CE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>
      <alignment/>
      <protection/>
    </xf>
    <xf numFmtId="0" fontId="1" fillId="0" borderId="20" xfId="47" applyBorder="1" applyAlignment="1">
      <alignment horizontal="left"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2" xfId="47" applyFont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7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19" xfId="0" applyFill="1" applyBorder="1" applyAlignment="1">
      <alignment horizontal="right" vertical="center"/>
    </xf>
    <xf numFmtId="0" fontId="9" fillId="24" borderId="19" xfId="0" applyFill="1" applyBorder="1" applyAlignment="1">
      <alignment horizontal="left" vertical="center"/>
    </xf>
    <xf numFmtId="0" fontId="9" fillId="24" borderId="19" xfId="0" applyFill="1" applyBorder="1" applyAlignment="1">
      <alignment horizontal="center" vertical="center"/>
    </xf>
    <xf numFmtId="0" fontId="8" fillId="0" borderId="19" xfId="0" applyBorder="1" applyAlignment="1">
      <alignment horizontal="right" vertical="center"/>
    </xf>
    <xf numFmtId="0" fontId="8" fillId="0" borderId="19" xfId="0" applyBorder="1" applyAlignment="1">
      <alignment horizontal="left" vertical="center"/>
    </xf>
    <xf numFmtId="0" fontId="8" fillId="0" borderId="19" xfId="0" applyBorder="1" applyAlignment="1">
      <alignment horizontal="center" vertical="center"/>
    </xf>
    <xf numFmtId="0" fontId="1" fillId="0" borderId="24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5" xfId="0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7" fillId="0" borderId="26" xfId="0" applyFont="1" applyFill="1" applyBorder="1" applyAlignment="1">
      <alignment horizontal="left" vertical="center"/>
    </xf>
    <xf numFmtId="0" fontId="29" fillId="0" borderId="27" xfId="0" applyFont="1" applyBorder="1" applyAlignment="1">
      <alignment/>
    </xf>
    <xf numFmtId="0" fontId="0" fillId="0" borderId="28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0" xfId="0" applyBorder="1" applyAlignment="1">
      <alignment horizontal="center" vertical="center"/>
    </xf>
    <xf numFmtId="0" fontId="0" fillId="0" borderId="27" xfId="0" applyBorder="1" applyAlignment="1">
      <alignment/>
    </xf>
    <xf numFmtId="0" fontId="34" fillId="0" borderId="0" xfId="0" applyFont="1" applyAlignment="1">
      <alignment/>
    </xf>
    <xf numFmtId="0" fontId="4" fillId="0" borderId="17" xfId="47" applyFont="1" applyBorder="1">
      <alignment/>
      <protection/>
    </xf>
    <xf numFmtId="0" fontId="8" fillId="0" borderId="20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0" xfId="47" applyFont="1" applyBorder="1" applyAlignment="1">
      <alignment horizontal="center"/>
      <protection/>
    </xf>
    <xf numFmtId="0" fontId="8" fillId="0" borderId="20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49" fontId="1" fillId="0" borderId="17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3" xfId="0" applyFont="1" applyBorder="1" applyAlignment="1">
      <alignment horizontal="left" vertical="center"/>
    </xf>
    <xf numFmtId="0" fontId="4" fillId="0" borderId="18" xfId="47" applyFont="1" applyBorder="1" applyAlignment="1">
      <alignment horizontal="center"/>
      <protection/>
    </xf>
    <xf numFmtId="0" fontId="30" fillId="0" borderId="19" xfId="47" applyFont="1" applyBorder="1" applyAlignment="1">
      <alignment horizontal="left"/>
      <protection/>
    </xf>
    <xf numFmtId="0" fontId="8" fillId="0" borderId="29" xfId="0" applyBorder="1" applyAlignment="1">
      <alignment horizontal="right" vertical="center"/>
    </xf>
    <xf numFmtId="0" fontId="8" fillId="0" borderId="29" xfId="0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8" fillId="0" borderId="35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Border="1" applyAlignment="1">
      <alignment horizontal="left" vertical="center"/>
    </xf>
    <xf numFmtId="0" fontId="4" fillId="0" borderId="15" xfId="47" applyFont="1" applyBorder="1" applyAlignment="1">
      <alignment horizontal="center"/>
      <protection/>
    </xf>
    <xf numFmtId="0" fontId="8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9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7" xfId="47" applyFont="1" applyBorder="1" applyAlignment="1">
      <alignment horizontal="left"/>
      <protection/>
    </xf>
    <xf numFmtId="0" fontId="8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9" fillId="0" borderId="17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0" fillId="0" borderId="19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8" xfId="0" applyFont="1" applyBorder="1" applyAlignment="1">
      <alignment horizontal="center"/>
    </xf>
    <xf numFmtId="0" fontId="39" fillId="0" borderId="3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1" fillId="0" borderId="14" xfId="47" applyBorder="1">
      <alignment/>
      <protection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7" xfId="0" applyBorder="1" applyAlignment="1">
      <alignment horizontal="left" vertical="center"/>
    </xf>
    <xf numFmtId="0" fontId="8" fillId="0" borderId="3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Border="1" applyAlignment="1">
      <alignment horizontal="center" vertical="center"/>
    </xf>
    <xf numFmtId="0" fontId="8" fillId="0" borderId="39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" fillId="0" borderId="40" xfId="47" applyBorder="1" applyAlignment="1">
      <alignment horizontal="center"/>
      <protection/>
    </xf>
    <xf numFmtId="0" fontId="8" fillId="0" borderId="20" xfId="0" applyBorder="1" applyAlignment="1">
      <alignment horizontal="left" vertical="center"/>
    </xf>
    <xf numFmtId="0" fontId="8" fillId="0" borderId="18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" fillId="0" borderId="43" xfId="47" applyFont="1" applyBorder="1">
      <alignment/>
      <protection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30" fillId="0" borderId="17" xfId="47" applyFont="1" applyBorder="1" applyAlignment="1">
      <alignment horizontal="left"/>
      <protection/>
    </xf>
    <xf numFmtId="0" fontId="9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29" xfId="0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6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1" fillId="0" borderId="17" xfId="47" applyNumberForma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9" fillId="19" borderId="0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1" fillId="0" borderId="23" xfId="47" applyBorder="1">
      <alignment/>
      <protection/>
    </xf>
    <xf numFmtId="0" fontId="0" fillId="0" borderId="18" xfId="0" applyBorder="1" applyAlignment="1">
      <alignment horizontal="center"/>
    </xf>
    <xf numFmtId="0" fontId="38" fillId="0" borderId="0" xfId="0" applyAlignment="1">
      <alignment horizontal="left" vertical="center"/>
    </xf>
    <xf numFmtId="0" fontId="9" fillId="24" borderId="35" xfId="0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4" xfId="47" applyFont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19" xfId="0" applyFill="1" applyBorder="1" applyAlignment="1">
      <alignment horizontal="right" vertical="center"/>
    </xf>
    <xf numFmtId="0" fontId="8" fillId="25" borderId="19" xfId="0" applyFill="1" applyBorder="1" applyAlignment="1">
      <alignment horizontal="left" vertical="center"/>
    </xf>
    <xf numFmtId="0" fontId="8" fillId="25" borderId="19" xfId="0" applyFill="1" applyBorder="1" applyAlignment="1">
      <alignment horizontal="center" vertical="center"/>
    </xf>
    <xf numFmtId="49" fontId="1" fillId="0" borderId="14" xfId="47" applyNumberFormat="1" applyFont="1" applyBorder="1" applyAlignment="1">
      <alignment horizontal="right"/>
      <protection/>
    </xf>
    <xf numFmtId="0" fontId="8" fillId="0" borderId="17" xfId="0" applyFont="1" applyBorder="1" applyAlignment="1">
      <alignment horizontal="center" vertical="center"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1" fontId="43" fillId="0" borderId="17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43" fillId="0" borderId="14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1" fontId="40" fillId="0" borderId="17" xfId="47" applyNumberFormat="1" applyFont="1" applyFill="1" applyBorder="1" applyAlignment="1">
      <alignment horizontal="center"/>
      <protection/>
    </xf>
    <xf numFmtId="1" fontId="40" fillId="0" borderId="19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Alignment="1">
      <alignment horizontal="center"/>
    </xf>
    <xf numFmtId="0" fontId="8" fillId="0" borderId="45" xfId="0" applyBorder="1" applyAlignment="1">
      <alignment horizontal="center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24" borderId="35" xfId="0" applyFont="1" applyFill="1" applyBorder="1" applyAlignment="1">
      <alignment horizontal="center" vertical="center"/>
    </xf>
    <xf numFmtId="0" fontId="9" fillId="24" borderId="35" xfId="0" applyFill="1" applyBorder="1" applyAlignment="1">
      <alignment horizontal="left" vertical="center"/>
    </xf>
    <xf numFmtId="0" fontId="4" fillId="0" borderId="44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" fontId="40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0" fontId="8" fillId="0" borderId="36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42" fillId="0" borderId="17" xfId="0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4" borderId="34" xfId="0" applyFill="1" applyBorder="1" applyAlignment="1">
      <alignment horizontal="right" vertical="center"/>
    </xf>
    <xf numFmtId="0" fontId="8" fillId="0" borderId="34" xfId="0" applyBorder="1" applyAlignment="1">
      <alignment horizontal="right" vertical="center"/>
    </xf>
    <xf numFmtId="0" fontId="8" fillId="0" borderId="47" xfId="0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1" fontId="8" fillId="0" borderId="19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47" applyFont="1" applyBorder="1" applyAlignment="1">
      <alignment horizontal="center"/>
      <protection/>
    </xf>
    <xf numFmtId="0" fontId="11" fillId="0" borderId="17" xfId="47" applyFont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0" fillId="0" borderId="17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40" fillId="0" borderId="11" xfId="47" applyFont="1" applyBorder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1" fontId="40" fillId="0" borderId="20" xfId="47" applyNumberFormat="1" applyFont="1" applyFill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9" fillId="0" borderId="45" xfId="0" applyFont="1" applyBorder="1" applyAlignment="1">
      <alignment horizontal="center" vertical="center"/>
    </xf>
    <xf numFmtId="1" fontId="40" fillId="0" borderId="11" xfId="47" applyNumberFormat="1" applyFont="1" applyFill="1" applyBorder="1" applyAlignment="1">
      <alignment horizontal="center"/>
      <protection/>
    </xf>
    <xf numFmtId="14" fontId="10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8" fillId="0" borderId="17" xfId="0" applyFill="1" applyBorder="1" applyAlignment="1">
      <alignment horizontal="left" vertical="center"/>
    </xf>
    <xf numFmtId="0" fontId="8" fillId="0" borderId="35" xfId="0" applyBorder="1" applyAlignment="1">
      <alignment horizontal="left" vertical="center"/>
    </xf>
    <xf numFmtId="0" fontId="8" fillId="0" borderId="48" xfId="0" applyBorder="1" applyAlignment="1">
      <alignment horizontal="right" vertical="center"/>
    </xf>
    <xf numFmtId="1" fontId="1" fillId="0" borderId="0" xfId="47" applyNumberFormat="1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 horizontal="center"/>
    </xf>
    <xf numFmtId="1" fontId="4" fillId="0" borderId="34" xfId="47" applyNumberFormat="1" applyFont="1" applyFill="1" applyBorder="1" applyAlignment="1">
      <alignment horizontal="center"/>
      <protection/>
    </xf>
    <xf numFmtId="0" fontId="9" fillId="0" borderId="47" xfId="0" applyFont="1" applyFill="1" applyBorder="1" applyAlignment="1">
      <alignment horizontal="center" vertical="center"/>
    </xf>
    <xf numFmtId="1" fontId="1" fillId="0" borderId="18" xfId="47" applyNumberFormat="1" applyFont="1" applyFill="1" applyBorder="1" applyAlignment="1">
      <alignment horizontal="center"/>
      <protection/>
    </xf>
    <xf numFmtId="0" fontId="42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1" fillId="0" borderId="19" xfId="47" applyFill="1" applyBorder="1" applyAlignment="1">
      <alignment horizontal="center"/>
      <protection/>
    </xf>
    <xf numFmtId="0" fontId="9" fillId="0" borderId="4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/>
    </xf>
    <xf numFmtId="0" fontId="1" fillId="0" borderId="22" xfId="47" applyBorder="1">
      <alignment/>
      <protection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1" fontId="1" fillId="0" borderId="14" xfId="47" applyNumberFormat="1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8" fillId="0" borderId="45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/>
    </xf>
    <xf numFmtId="0" fontId="0" fillId="0" borderId="51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40" fillId="0" borderId="18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1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30" fillId="0" borderId="17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9" fillId="0" borderId="0" xfId="0" applyAlignment="1">
      <alignment horizontal="left"/>
    </xf>
    <xf numFmtId="0" fontId="9" fillId="0" borderId="0" xfId="0" applyFont="1" applyAlignment="1">
      <alignment horizontal="left"/>
    </xf>
    <xf numFmtId="0" fontId="42" fillId="0" borderId="33" xfId="0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1" fontId="8" fillId="0" borderId="20" xfId="0" applyNumberFormat="1" applyBorder="1" applyAlignment="1">
      <alignment horizontal="center" vertical="center"/>
    </xf>
    <xf numFmtId="0" fontId="1" fillId="0" borderId="33" xfId="47" applyFill="1" applyBorder="1" applyAlignment="1">
      <alignment horizontal="center"/>
      <protection/>
    </xf>
    <xf numFmtId="0" fontId="42" fillId="0" borderId="3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0" fontId="42" fillId="0" borderId="53" xfId="0" applyFont="1" applyFill="1" applyBorder="1" applyAlignment="1">
      <alignment horizontal="center"/>
    </xf>
    <xf numFmtId="1" fontId="10" fillId="0" borderId="17" xfId="47" applyNumberFormat="1" applyFont="1" applyFill="1" applyBorder="1" applyAlignment="1">
      <alignment horizontal="center"/>
      <protection/>
    </xf>
    <xf numFmtId="1" fontId="0" fillId="0" borderId="17" xfId="47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19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 horizontal="left" vertical="center"/>
    </xf>
    <xf numFmtId="0" fontId="9" fillId="0" borderId="19" xfId="0" applyFill="1" applyBorder="1" applyAlignment="1">
      <alignment horizontal="left" vertical="center"/>
    </xf>
    <xf numFmtId="0" fontId="8" fillId="0" borderId="34" xfId="0" applyFill="1" applyBorder="1" applyAlignment="1">
      <alignment horizontal="left" vertical="center"/>
    </xf>
    <xf numFmtId="0" fontId="8" fillId="0" borderId="48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8" fillId="0" borderId="54" xfId="0" applyBorder="1" applyAlignment="1">
      <alignment horizontal="center" vertical="center"/>
    </xf>
    <xf numFmtId="0" fontId="9" fillId="0" borderId="0" xfId="0" applyFill="1" applyBorder="1" applyAlignment="1">
      <alignment horizontal="center"/>
    </xf>
    <xf numFmtId="0" fontId="8" fillId="0" borderId="3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20" xfId="0" applyFill="1" applyBorder="1" applyAlignment="1">
      <alignment horizontal="left" vertical="center"/>
    </xf>
    <xf numFmtId="0" fontId="8" fillId="0" borderId="55" xfId="0" applyFill="1" applyBorder="1" applyAlignment="1">
      <alignment horizontal="left" vertical="center"/>
    </xf>
    <xf numFmtId="0" fontId="8" fillId="0" borderId="54" xfId="0" applyFill="1" applyBorder="1" applyAlignment="1">
      <alignment horizontal="left" vertical="center"/>
    </xf>
    <xf numFmtId="0" fontId="9" fillId="24" borderId="4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4" fillId="17" borderId="14" xfId="47" applyNumberFormat="1" applyFont="1" applyFill="1" applyBorder="1" applyAlignment="1">
      <alignment horizontal="center"/>
      <protection/>
    </xf>
    <xf numFmtId="1" fontId="1" fillId="17" borderId="14" xfId="47" applyNumberFormat="1" applyFont="1" applyFill="1" applyBorder="1" applyAlignment="1">
      <alignment horizontal="center"/>
      <protection/>
    </xf>
    <xf numFmtId="0" fontId="46" fillId="0" borderId="1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1" fontId="8" fillId="0" borderId="49" xfId="0" applyNumberFormat="1" applyBorder="1" applyAlignment="1">
      <alignment horizontal="center" vertical="center"/>
    </xf>
    <xf numFmtId="1" fontId="8" fillId="0" borderId="33" xfId="0" applyNumberFormat="1" applyBorder="1" applyAlignment="1">
      <alignment horizontal="center" vertical="center"/>
    </xf>
    <xf numFmtId="1" fontId="8" fillId="0" borderId="17" xfId="0" applyNumberFormat="1" applyBorder="1" applyAlignment="1">
      <alignment horizontal="center" vertical="center"/>
    </xf>
    <xf numFmtId="0" fontId="42" fillId="0" borderId="56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9" fillId="17" borderId="34" xfId="0" applyFont="1" applyFill="1" applyBorder="1" applyAlignment="1">
      <alignment horizontal="center" vertical="center"/>
    </xf>
    <xf numFmtId="1" fontId="1" fillId="17" borderId="17" xfId="47" applyNumberFormat="1" applyFont="1" applyFill="1" applyBorder="1" applyAlignment="1">
      <alignment horizontal="center"/>
      <protection/>
    </xf>
    <xf numFmtId="1" fontId="4" fillId="17" borderId="17" xfId="47" applyNumberFormat="1" applyFont="1" applyFill="1" applyBorder="1" applyAlignment="1">
      <alignment horizontal="center"/>
      <protection/>
    </xf>
    <xf numFmtId="0" fontId="31" fillId="0" borderId="17" xfId="0" applyFont="1" applyFill="1" applyBorder="1" applyAlignment="1">
      <alignment horizontal="center" vertical="center"/>
    </xf>
    <xf numFmtId="1" fontId="40" fillId="17" borderId="17" xfId="47" applyNumberFormat="1" applyFont="1" applyFill="1" applyBorder="1" applyAlignment="1">
      <alignment horizontal="center"/>
      <protection/>
    </xf>
    <xf numFmtId="0" fontId="9" fillId="17" borderId="17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/>
    </xf>
    <xf numFmtId="1" fontId="1" fillId="0" borderId="41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10" fillId="17" borderId="17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1" fontId="4" fillId="17" borderId="17" xfId="47" applyNumberFormat="1" applyFont="1" applyFill="1" applyBorder="1" applyAlignment="1">
      <alignment horizontal="center"/>
      <protection/>
    </xf>
    <xf numFmtId="1" fontId="1" fillId="17" borderId="17" xfId="47" applyNumberFormat="1" applyFont="1" applyFill="1" applyBorder="1" applyAlignment="1">
      <alignment horizontal="center"/>
      <protection/>
    </xf>
    <xf numFmtId="1" fontId="30" fillId="17" borderId="17" xfId="47" applyNumberFormat="1" applyFont="1" applyFill="1" applyBorder="1" applyAlignment="1">
      <alignment horizontal="center"/>
      <protection/>
    </xf>
    <xf numFmtId="0" fontId="9" fillId="17" borderId="1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1" fontId="4" fillId="17" borderId="35" xfId="47" applyNumberFormat="1" applyFont="1" applyFill="1" applyBorder="1" applyAlignment="1">
      <alignment horizontal="center"/>
      <protection/>
    </xf>
    <xf numFmtId="1" fontId="1" fillId="17" borderId="35" xfId="47" applyNumberFormat="1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 horizontal="center"/>
      <protection/>
    </xf>
    <xf numFmtId="0" fontId="10" fillId="0" borderId="17" xfId="47" applyFont="1" applyFill="1" applyBorder="1" applyAlignment="1">
      <alignment horizontal="center"/>
      <protection/>
    </xf>
    <xf numFmtId="0" fontId="8" fillId="17" borderId="19" xfId="0" applyFont="1" applyFill="1" applyBorder="1" applyAlignment="1">
      <alignment horizontal="center" vertical="center"/>
    </xf>
    <xf numFmtId="1" fontId="10" fillId="17" borderId="17" xfId="47" applyNumberFormat="1" applyFont="1" applyFill="1" applyBorder="1" applyAlignment="1">
      <alignment horizontal="center"/>
      <protection/>
    </xf>
    <xf numFmtId="1" fontId="0" fillId="17" borderId="17" xfId="47" applyNumberFormat="1" applyFont="1" applyFill="1" applyBorder="1" applyAlignment="1">
      <alignment horizontal="center"/>
      <protection/>
    </xf>
    <xf numFmtId="0" fontId="9" fillId="17" borderId="41" xfId="0" applyFont="1" applyFill="1" applyBorder="1" applyAlignment="1">
      <alignment horizontal="center" vertical="center"/>
    </xf>
    <xf numFmtId="1" fontId="1" fillId="17" borderId="18" xfId="47" applyNumberFormat="1" applyFont="1" applyFill="1" applyBorder="1" applyAlignment="1">
      <alignment horizontal="center"/>
      <protection/>
    </xf>
    <xf numFmtId="0" fontId="42" fillId="0" borderId="4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44" fillId="17" borderId="17" xfId="0" applyFont="1" applyFill="1" applyBorder="1" applyAlignment="1">
      <alignment horizontal="center" vertical="center"/>
    </xf>
    <xf numFmtId="0" fontId="9" fillId="17" borderId="34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1" fontId="40" fillId="17" borderId="18" xfId="47" applyNumberFormat="1" applyFont="1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1" fontId="1" fillId="0" borderId="11" xfId="47" applyNumberFormat="1" applyFill="1" applyBorder="1" applyAlignment="1">
      <alignment horizontal="center"/>
      <protection/>
    </xf>
    <xf numFmtId="0" fontId="10" fillId="17" borderId="23" xfId="0" applyFont="1" applyFill="1" applyBorder="1" applyAlignment="1">
      <alignment horizontal="center"/>
    </xf>
    <xf numFmtId="1" fontId="1" fillId="17" borderId="23" xfId="47" applyNumberFormat="1" applyFont="1" applyFill="1" applyBorder="1" applyAlignment="1">
      <alignment horizontal="center"/>
      <protection/>
    </xf>
    <xf numFmtId="0" fontId="8" fillId="0" borderId="47" xfId="0" applyBorder="1" applyAlignment="1">
      <alignment horizontal="left" vertical="center"/>
    </xf>
    <xf numFmtId="1" fontId="40" fillId="17" borderId="14" xfId="47" applyNumberFormat="1" applyFont="1" applyFill="1" applyBorder="1" applyAlignment="1">
      <alignment horizontal="center"/>
      <protection/>
    </xf>
    <xf numFmtId="0" fontId="9" fillId="17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/>
    </xf>
    <xf numFmtId="0" fontId="1" fillId="0" borderId="14" xfId="47" applyFont="1" applyFill="1" applyBorder="1" applyAlignment="1">
      <alignment horizontal="center"/>
      <protection/>
    </xf>
    <xf numFmtId="1" fontId="8" fillId="0" borderId="35" xfId="0" applyNumberForma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" fillId="0" borderId="17" xfId="47" applyFill="1" applyBorder="1">
      <alignment/>
      <protection/>
    </xf>
    <xf numFmtId="49" fontId="4" fillId="0" borderId="0" xfId="4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22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0" fillId="0" borderId="22" xfId="0" applyBorder="1" applyAlignment="1">
      <alignment/>
    </xf>
    <xf numFmtId="14" fontId="32" fillId="0" borderId="57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7" xfId="0" applyNumberFormat="1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27.28125" style="0" customWidth="1"/>
    <col min="4" max="4" width="7.00390625" style="42" customWidth="1"/>
    <col min="5" max="5" width="5.7109375" style="293" customWidth="1"/>
    <col min="6" max="6" width="2.8515625" style="0" customWidth="1"/>
    <col min="7" max="7" width="5.7109375" style="232" customWidth="1"/>
    <col min="8" max="8" width="2.8515625" style="42" customWidth="1"/>
    <col min="9" max="9" width="5.7109375" style="67" customWidth="1"/>
    <col min="10" max="10" width="2.8515625" style="0" customWidth="1"/>
    <col min="11" max="11" width="5.7109375" style="67" customWidth="1"/>
    <col min="12" max="12" width="2.8515625" style="0" customWidth="1"/>
    <col min="13" max="13" width="5.7109375" style="67" customWidth="1"/>
    <col min="14" max="14" width="2.57421875" style="0" customWidth="1"/>
    <col min="15" max="15" width="5.7109375" style="67" customWidth="1"/>
    <col min="16" max="16" width="2.8515625" style="0" customWidth="1"/>
    <col min="17" max="17" width="5.7109375" style="67" customWidth="1"/>
    <col min="18" max="18" width="2.8515625" style="0" customWidth="1"/>
    <col min="19" max="19" width="5.7109375" style="67" customWidth="1"/>
    <col min="20" max="20" width="2.8515625" style="0" customWidth="1"/>
    <col min="21" max="21" width="5.7109375" style="67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2" customWidth="1"/>
    <col min="30" max="30" width="9.140625" style="42" customWidth="1"/>
  </cols>
  <sheetData>
    <row r="1" spans="1:28" ht="13.5" thickBot="1">
      <c r="A1" s="1"/>
      <c r="B1" s="1"/>
      <c r="C1" s="101" t="s">
        <v>24</v>
      </c>
      <c r="E1" s="232">
        <v>90</v>
      </c>
      <c r="F1" s="4"/>
      <c r="G1" s="5">
        <v>76</v>
      </c>
      <c r="H1" s="5"/>
      <c r="I1" s="5">
        <v>57</v>
      </c>
      <c r="J1" s="5"/>
      <c r="K1" s="5">
        <v>76</v>
      </c>
      <c r="L1" s="5"/>
      <c r="M1" s="5">
        <v>73</v>
      </c>
      <c r="N1" s="263"/>
      <c r="O1" s="263">
        <v>80</v>
      </c>
      <c r="P1" s="5"/>
      <c r="Q1" s="5">
        <v>54</v>
      </c>
      <c r="R1" s="5"/>
      <c r="S1" s="5"/>
      <c r="T1" s="5"/>
      <c r="U1" s="40"/>
      <c r="V1" s="223"/>
      <c r="W1" s="4" t="s">
        <v>283</v>
      </c>
      <c r="X1" s="6"/>
      <c r="Y1" s="455" t="s">
        <v>438</v>
      </c>
      <c r="Z1" s="456"/>
      <c r="AA1" s="456"/>
      <c r="AB1" s="456"/>
    </row>
    <row r="2" spans="1:27" ht="16.5" thickBot="1">
      <c r="A2" s="9"/>
      <c r="B2" s="10" t="s">
        <v>29</v>
      </c>
      <c r="C2" s="59"/>
      <c r="D2" s="8"/>
      <c r="E2" s="289"/>
      <c r="F2" s="222"/>
      <c r="G2" s="244"/>
      <c r="H2" s="12"/>
      <c r="I2" s="244"/>
      <c r="J2" s="12"/>
      <c r="K2" s="227" t="s">
        <v>1</v>
      </c>
      <c r="L2" s="12"/>
      <c r="M2" s="244"/>
      <c r="N2" s="42"/>
      <c r="O2" s="4" t="s">
        <v>447</v>
      </c>
      <c r="P2" s="12"/>
      <c r="Q2" s="244"/>
      <c r="R2" s="12"/>
      <c r="S2" s="244"/>
      <c r="T2" s="12"/>
      <c r="U2" s="461" t="s">
        <v>2</v>
      </c>
      <c r="V2" s="461"/>
      <c r="W2" s="462"/>
      <c r="X2" s="457" t="s">
        <v>3</v>
      </c>
      <c r="Y2" s="458"/>
      <c r="Z2" s="459"/>
      <c r="AA2" s="14" t="s">
        <v>4</v>
      </c>
    </row>
    <row r="3" spans="1:27" ht="15.75">
      <c r="A3" s="15"/>
      <c r="B3" s="32" t="s">
        <v>5</v>
      </c>
      <c r="C3" s="32" t="s">
        <v>6</v>
      </c>
      <c r="D3" s="17" t="s">
        <v>7</v>
      </c>
      <c r="E3" s="290" t="s">
        <v>8</v>
      </c>
      <c r="F3" s="46" t="s">
        <v>446</v>
      </c>
      <c r="G3" s="106" t="s">
        <v>9</v>
      </c>
      <c r="H3" s="107" t="s">
        <v>446</v>
      </c>
      <c r="I3" s="106" t="s">
        <v>10</v>
      </c>
      <c r="J3" s="107" t="s">
        <v>446</v>
      </c>
      <c r="K3" s="106" t="s">
        <v>11</v>
      </c>
      <c r="L3" s="107" t="s">
        <v>446</v>
      </c>
      <c r="M3" s="106" t="s">
        <v>12</v>
      </c>
      <c r="N3" s="107" t="s">
        <v>446</v>
      </c>
      <c r="O3" s="106" t="s">
        <v>13</v>
      </c>
      <c r="P3" s="107" t="s">
        <v>446</v>
      </c>
      <c r="Q3" s="106" t="s">
        <v>14</v>
      </c>
      <c r="R3" s="107" t="s">
        <v>446</v>
      </c>
      <c r="S3" s="106" t="s">
        <v>15</v>
      </c>
      <c r="T3" s="107" t="s">
        <v>446</v>
      </c>
      <c r="U3" s="299" t="s">
        <v>28</v>
      </c>
      <c r="V3" s="224" t="s">
        <v>446</v>
      </c>
      <c r="W3" s="19" t="s">
        <v>16</v>
      </c>
      <c r="X3" s="38" t="s">
        <v>17</v>
      </c>
      <c r="Y3" s="38" t="s">
        <v>234</v>
      </c>
      <c r="Z3" s="39" t="s">
        <v>18</v>
      </c>
      <c r="AA3" s="20" t="s">
        <v>19</v>
      </c>
    </row>
    <row r="4" spans="1:27" ht="15.75">
      <c r="A4" s="21">
        <v>1</v>
      </c>
      <c r="B4" s="287" t="s">
        <v>367</v>
      </c>
      <c r="C4" s="84" t="s">
        <v>370</v>
      </c>
      <c r="D4" s="58">
        <v>1100</v>
      </c>
      <c r="E4" s="312">
        <v>0</v>
      </c>
      <c r="F4" s="279">
        <v>0</v>
      </c>
      <c r="G4" s="285">
        <v>40</v>
      </c>
      <c r="H4" s="209">
        <v>5</v>
      </c>
      <c r="I4" s="253">
        <v>40</v>
      </c>
      <c r="J4" s="240">
        <v>4</v>
      </c>
      <c r="K4" s="407">
        <v>32</v>
      </c>
      <c r="L4" s="406">
        <v>5</v>
      </c>
      <c r="M4" s="211">
        <v>40</v>
      </c>
      <c r="N4" s="209">
        <v>6</v>
      </c>
      <c r="O4" s="211">
        <v>32</v>
      </c>
      <c r="P4" s="209">
        <v>6</v>
      </c>
      <c r="Q4" s="214">
        <v>35</v>
      </c>
      <c r="R4" s="215">
        <v>4</v>
      </c>
      <c r="S4" s="211"/>
      <c r="T4" s="209"/>
      <c r="U4" s="211"/>
      <c r="V4" s="209"/>
      <c r="W4" s="211">
        <f>SUM(E4,G4,I4,,M4,O4,Q4,S4,U4)</f>
        <v>187</v>
      </c>
      <c r="X4" s="271"/>
      <c r="Y4" s="18"/>
      <c r="Z4" s="286">
        <f>SUM(F4,H4,J4,,N4,P4,R4,T4,V4)</f>
        <v>25</v>
      </c>
      <c r="AA4" s="18">
        <v>5</v>
      </c>
    </row>
    <row r="5" spans="1:29" ht="15.75">
      <c r="A5" s="21">
        <v>2</v>
      </c>
      <c r="B5" s="333" t="s">
        <v>334</v>
      </c>
      <c r="C5" s="131" t="s">
        <v>495</v>
      </c>
      <c r="D5" s="58">
        <v>1100</v>
      </c>
      <c r="E5" s="273">
        <v>40</v>
      </c>
      <c r="F5" s="208">
        <v>6</v>
      </c>
      <c r="G5" s="285">
        <v>32</v>
      </c>
      <c r="H5" s="209">
        <v>5</v>
      </c>
      <c r="I5" s="409">
        <v>29</v>
      </c>
      <c r="J5" s="406">
        <v>3</v>
      </c>
      <c r="K5" s="211">
        <v>40</v>
      </c>
      <c r="L5" s="209">
        <v>6</v>
      </c>
      <c r="M5" s="211">
        <v>32</v>
      </c>
      <c r="N5" s="209">
        <v>5</v>
      </c>
      <c r="O5" s="211">
        <v>40</v>
      </c>
      <c r="P5" s="209">
        <v>7</v>
      </c>
      <c r="Q5" s="419">
        <v>32</v>
      </c>
      <c r="R5" s="420">
        <v>4</v>
      </c>
      <c r="S5" s="211"/>
      <c r="T5" s="209"/>
      <c r="U5" s="211"/>
      <c r="V5" s="209"/>
      <c r="W5" s="211">
        <f>SUM(E5,G5,,K5,M5,O5,,S5,U5)</f>
        <v>184</v>
      </c>
      <c r="X5" s="271"/>
      <c r="Y5" s="18"/>
      <c r="Z5" s="286">
        <f>SUM(F5,H5,S20,L5,N5,P5,,T5,V5)</f>
        <v>29</v>
      </c>
      <c r="AA5" s="18">
        <v>5</v>
      </c>
      <c r="AC5" t="s">
        <v>381</v>
      </c>
    </row>
    <row r="6" spans="1:27" ht="15.75">
      <c r="A6" s="21">
        <v>3</v>
      </c>
      <c r="B6" s="117" t="s">
        <v>524</v>
      </c>
      <c r="C6" s="57" t="s">
        <v>371</v>
      </c>
      <c r="D6" s="58">
        <v>1000</v>
      </c>
      <c r="E6" s="273">
        <v>35</v>
      </c>
      <c r="F6" s="208">
        <v>4</v>
      </c>
      <c r="G6" s="405">
        <v>30</v>
      </c>
      <c r="H6" s="406">
        <v>4</v>
      </c>
      <c r="I6" s="409">
        <v>35</v>
      </c>
      <c r="J6" s="421">
        <v>3</v>
      </c>
      <c r="K6" s="211">
        <v>35</v>
      </c>
      <c r="L6" s="209">
        <v>6</v>
      </c>
      <c r="M6" s="211">
        <v>35</v>
      </c>
      <c r="N6" s="209">
        <v>5</v>
      </c>
      <c r="O6" s="211">
        <v>35</v>
      </c>
      <c r="P6" s="209">
        <v>6</v>
      </c>
      <c r="Q6" s="214">
        <v>40</v>
      </c>
      <c r="R6" s="215">
        <v>4</v>
      </c>
      <c r="S6" s="211"/>
      <c r="T6" s="209"/>
      <c r="U6" s="211"/>
      <c r="V6" s="209"/>
      <c r="W6" s="211">
        <f>SUM(E6,,,K6,M6,O6,Q6,S6,U6)</f>
        <v>180</v>
      </c>
      <c r="X6" s="271"/>
      <c r="Y6" s="18"/>
      <c r="Z6" s="286">
        <f>SUM(F6,,,L6,N6,P6,R6,T6,V6)</f>
        <v>25</v>
      </c>
      <c r="AA6" s="18">
        <v>5</v>
      </c>
    </row>
    <row r="7" spans="1:27" ht="15.75">
      <c r="A7" s="21">
        <v>4</v>
      </c>
      <c r="B7" s="117" t="s">
        <v>473</v>
      </c>
      <c r="C7" s="57" t="s">
        <v>522</v>
      </c>
      <c r="D7" s="58">
        <v>1000</v>
      </c>
      <c r="E7" s="273">
        <v>32</v>
      </c>
      <c r="F7" s="208">
        <v>4</v>
      </c>
      <c r="G7" s="285">
        <v>29</v>
      </c>
      <c r="H7" s="209">
        <v>3</v>
      </c>
      <c r="I7" s="252">
        <v>32</v>
      </c>
      <c r="J7" s="209">
        <v>3</v>
      </c>
      <c r="K7" s="315">
        <v>0</v>
      </c>
      <c r="L7" s="315">
        <v>0</v>
      </c>
      <c r="M7" s="211">
        <v>30</v>
      </c>
      <c r="N7" s="209">
        <v>5</v>
      </c>
      <c r="O7" s="211">
        <v>27</v>
      </c>
      <c r="P7" s="209">
        <v>4</v>
      </c>
      <c r="Q7" s="279">
        <v>0</v>
      </c>
      <c r="R7" s="279">
        <v>0</v>
      </c>
      <c r="S7" s="211"/>
      <c r="T7" s="209"/>
      <c r="U7" s="211"/>
      <c r="V7" s="209"/>
      <c r="W7" s="211">
        <f>SUM(E7,G7,I7,K7,M7,O7,Q7,S7,U7)</f>
        <v>150</v>
      </c>
      <c r="X7" s="25"/>
      <c r="Y7" s="18"/>
      <c r="Z7" s="286">
        <f>SUM(F7,H7,J7,L7,N7,P7,R7,T7,V7)</f>
        <v>19</v>
      </c>
      <c r="AA7" s="18">
        <v>5</v>
      </c>
    </row>
    <row r="8" spans="1:27" ht="15.75">
      <c r="A8" s="21">
        <v>5</v>
      </c>
      <c r="B8" s="117" t="s">
        <v>420</v>
      </c>
      <c r="C8" s="57" t="s">
        <v>399</v>
      </c>
      <c r="D8" s="58">
        <v>1100</v>
      </c>
      <c r="E8" s="273">
        <v>30</v>
      </c>
      <c r="F8" s="208">
        <v>4</v>
      </c>
      <c r="G8" s="285">
        <v>35</v>
      </c>
      <c r="H8" s="209">
        <v>5</v>
      </c>
      <c r="I8" s="253">
        <v>28</v>
      </c>
      <c r="J8" s="240">
        <v>3</v>
      </c>
      <c r="K8" s="211">
        <v>23</v>
      </c>
      <c r="L8" s="209">
        <v>4</v>
      </c>
      <c r="M8" s="353">
        <v>27</v>
      </c>
      <c r="N8" s="240">
        <v>5</v>
      </c>
      <c r="O8" s="407">
        <v>23</v>
      </c>
      <c r="P8" s="406">
        <v>4</v>
      </c>
      <c r="Q8" s="279">
        <v>0</v>
      </c>
      <c r="R8" s="279">
        <v>0</v>
      </c>
      <c r="S8" s="211"/>
      <c r="T8" s="209"/>
      <c r="U8" s="211"/>
      <c r="V8" s="209"/>
      <c r="W8" s="211">
        <f>SUM(E8,G8,I8,K8,M8,,Q8,S8,U8)</f>
        <v>143</v>
      </c>
      <c r="X8" s="271"/>
      <c r="Y8" s="18"/>
      <c r="Z8" s="286">
        <f>SUM(F8,H8,J8,L8,N8,,R8,T8,V8)</f>
        <v>21</v>
      </c>
      <c r="AA8" s="18">
        <v>5</v>
      </c>
    </row>
    <row r="9" spans="1:27" ht="15.75">
      <c r="A9" s="21">
        <v>6</v>
      </c>
      <c r="B9" s="117" t="s">
        <v>443</v>
      </c>
      <c r="C9" s="57" t="s">
        <v>498</v>
      </c>
      <c r="D9" s="58">
        <v>1000</v>
      </c>
      <c r="E9" s="273">
        <v>29</v>
      </c>
      <c r="F9" s="208">
        <v>3</v>
      </c>
      <c r="G9" s="422">
        <v>24</v>
      </c>
      <c r="H9" s="406">
        <v>3</v>
      </c>
      <c r="I9" s="253">
        <v>26</v>
      </c>
      <c r="J9" s="240">
        <v>2</v>
      </c>
      <c r="K9" s="211">
        <v>27</v>
      </c>
      <c r="L9" s="209">
        <v>4</v>
      </c>
      <c r="M9" s="424">
        <v>23</v>
      </c>
      <c r="N9" s="425">
        <v>4</v>
      </c>
      <c r="O9" s="211">
        <v>26</v>
      </c>
      <c r="P9" s="209">
        <v>4</v>
      </c>
      <c r="Q9" s="214">
        <v>30</v>
      </c>
      <c r="R9" s="215">
        <v>4</v>
      </c>
      <c r="S9" s="211"/>
      <c r="T9" s="209"/>
      <c r="U9" s="210"/>
      <c r="V9" s="210"/>
      <c r="W9" s="211">
        <f>SUM(E9,,I9,K9,,O9,Q9,S9,U9)</f>
        <v>138</v>
      </c>
      <c r="X9" s="271"/>
      <c r="Y9" s="18"/>
      <c r="Z9" s="286">
        <f>SUM(F9,,J9,L9,,P9,R9,T9,V9)</f>
        <v>17</v>
      </c>
      <c r="AA9" s="18">
        <v>5</v>
      </c>
    </row>
    <row r="10" spans="1:27" ht="15.75">
      <c r="A10" s="21">
        <v>7</v>
      </c>
      <c r="B10" s="163" t="s">
        <v>589</v>
      </c>
      <c r="C10" s="57" t="s">
        <v>590</v>
      </c>
      <c r="D10" s="58">
        <v>1000</v>
      </c>
      <c r="E10" s="279">
        <v>0</v>
      </c>
      <c r="F10" s="279">
        <v>0</v>
      </c>
      <c r="G10" s="285">
        <v>28</v>
      </c>
      <c r="H10" s="240">
        <v>4</v>
      </c>
      <c r="I10" s="252">
        <v>27</v>
      </c>
      <c r="J10" s="209">
        <v>3</v>
      </c>
      <c r="K10" s="211">
        <v>25</v>
      </c>
      <c r="L10" s="209">
        <v>3</v>
      </c>
      <c r="M10" s="211">
        <v>28</v>
      </c>
      <c r="N10" s="209">
        <v>5</v>
      </c>
      <c r="O10" s="211">
        <v>29</v>
      </c>
      <c r="P10" s="209">
        <v>5</v>
      </c>
      <c r="Q10" s="279">
        <v>0</v>
      </c>
      <c r="R10" s="279">
        <v>0</v>
      </c>
      <c r="S10" s="211"/>
      <c r="T10" s="209"/>
      <c r="U10" s="211"/>
      <c r="V10" s="209"/>
      <c r="W10" s="211">
        <f>SUM(E10,G10,I10,K10,M10,O10,Q10,S10,U10)</f>
        <v>137</v>
      </c>
      <c r="X10" s="271"/>
      <c r="Y10" s="18"/>
      <c r="Z10" s="286">
        <f>SUM(F10,H10,J10,L10,N10,P10,R10,T10,V10)</f>
        <v>20</v>
      </c>
      <c r="AA10" s="18">
        <v>5</v>
      </c>
    </row>
    <row r="11" spans="1:27" ht="15.75">
      <c r="A11" s="21">
        <v>8</v>
      </c>
      <c r="B11" s="117" t="s">
        <v>463</v>
      </c>
      <c r="C11" s="57" t="s">
        <v>400</v>
      </c>
      <c r="D11" s="58">
        <v>1000</v>
      </c>
      <c r="E11" s="313">
        <v>27</v>
      </c>
      <c r="F11" s="208">
        <v>4</v>
      </c>
      <c r="G11" s="285">
        <v>22</v>
      </c>
      <c r="H11" s="240">
        <v>3</v>
      </c>
      <c r="I11" s="252">
        <v>25</v>
      </c>
      <c r="J11" s="209">
        <v>2</v>
      </c>
      <c r="K11" s="214">
        <v>26</v>
      </c>
      <c r="L11" s="209">
        <v>3</v>
      </c>
      <c r="M11" s="211">
        <v>19</v>
      </c>
      <c r="N11" s="307">
        <v>4</v>
      </c>
      <c r="O11" s="407">
        <v>12</v>
      </c>
      <c r="P11" s="406">
        <v>2</v>
      </c>
      <c r="Q11" s="279">
        <v>0</v>
      </c>
      <c r="R11" s="279">
        <v>0</v>
      </c>
      <c r="S11" s="211"/>
      <c r="T11" s="209"/>
      <c r="U11" s="210"/>
      <c r="V11" s="210"/>
      <c r="W11" s="211">
        <f>SUM(E11,G11,I11,K11,M11,,Q11,S11,U11)</f>
        <v>119</v>
      </c>
      <c r="X11" s="271"/>
      <c r="Y11" s="18"/>
      <c r="Z11" s="286">
        <f>SUM(F11,H11,J11,L11,N11,,R11,T11,V11)</f>
        <v>16</v>
      </c>
      <c r="AA11" s="18">
        <v>5</v>
      </c>
    </row>
    <row r="12" spans="1:27" ht="15.75">
      <c r="A12" s="21">
        <v>9</v>
      </c>
      <c r="B12" s="117" t="s">
        <v>733</v>
      </c>
      <c r="C12" s="57" t="s">
        <v>721</v>
      </c>
      <c r="D12" s="58">
        <v>1000</v>
      </c>
      <c r="E12" s="312">
        <v>0</v>
      </c>
      <c r="F12" s="279">
        <v>0</v>
      </c>
      <c r="G12" s="314">
        <v>0</v>
      </c>
      <c r="H12" s="364">
        <v>0</v>
      </c>
      <c r="I12" s="317">
        <v>0</v>
      </c>
      <c r="J12" s="317">
        <v>0</v>
      </c>
      <c r="K12" s="214">
        <v>30</v>
      </c>
      <c r="L12" s="209">
        <v>4</v>
      </c>
      <c r="M12" s="214">
        <v>25</v>
      </c>
      <c r="N12" s="209">
        <v>4</v>
      </c>
      <c r="O12" s="211">
        <v>28</v>
      </c>
      <c r="P12" s="209">
        <v>5</v>
      </c>
      <c r="Q12" s="214">
        <v>29</v>
      </c>
      <c r="R12" s="215">
        <v>3</v>
      </c>
      <c r="S12" s="211"/>
      <c r="T12" s="209"/>
      <c r="U12" s="211"/>
      <c r="V12" s="209"/>
      <c r="W12" s="211">
        <f>SUM(E12,G12,I12,K12,M12,O12,Q12,S12,U12)</f>
        <v>112</v>
      </c>
      <c r="X12" s="271"/>
      <c r="Y12" s="18"/>
      <c r="Z12" s="286">
        <f>SUM(F12,H12,J12,L12,N12,P12,R12,T12,V12)</f>
        <v>16</v>
      </c>
      <c r="AA12" s="18">
        <v>4</v>
      </c>
    </row>
    <row r="13" spans="1:27" ht="15.75">
      <c r="A13" s="21">
        <v>10</v>
      </c>
      <c r="B13" s="163" t="s">
        <v>339</v>
      </c>
      <c r="C13" s="57" t="s">
        <v>583</v>
      </c>
      <c r="D13" s="58">
        <v>1000</v>
      </c>
      <c r="E13" s="279">
        <v>0</v>
      </c>
      <c r="F13" s="279">
        <v>0</v>
      </c>
      <c r="G13" s="423">
        <v>27</v>
      </c>
      <c r="H13" s="209">
        <v>4</v>
      </c>
      <c r="I13" s="252">
        <v>30</v>
      </c>
      <c r="J13" s="209">
        <v>3</v>
      </c>
      <c r="K13" s="214">
        <v>22</v>
      </c>
      <c r="L13" s="209">
        <v>4</v>
      </c>
      <c r="M13" s="279">
        <v>0</v>
      </c>
      <c r="N13" s="279">
        <v>0</v>
      </c>
      <c r="O13" s="279">
        <v>0</v>
      </c>
      <c r="P13" s="279">
        <v>0</v>
      </c>
      <c r="Q13" s="214">
        <v>28</v>
      </c>
      <c r="R13" s="215">
        <v>3</v>
      </c>
      <c r="S13" s="211"/>
      <c r="T13" s="209"/>
      <c r="U13" s="210"/>
      <c r="V13" s="210"/>
      <c r="W13" s="211">
        <f>SUM(E13,G13,I13,K13,M13,O13,Q13,S13,U13)</f>
        <v>107</v>
      </c>
      <c r="X13" s="271"/>
      <c r="Y13" s="18"/>
      <c r="Z13" s="286">
        <f>SUM(F13,H13,J13,L13,N13,P13,R13,T13,V13)</f>
        <v>14</v>
      </c>
      <c r="AA13" s="18">
        <v>4</v>
      </c>
    </row>
    <row r="14" spans="1:27" ht="15.75">
      <c r="A14" s="21">
        <v>11</v>
      </c>
      <c r="B14" s="117" t="s">
        <v>734</v>
      </c>
      <c r="C14" s="57" t="s">
        <v>377</v>
      </c>
      <c r="D14" s="58">
        <v>1000</v>
      </c>
      <c r="E14" s="312">
        <v>0</v>
      </c>
      <c r="F14" s="279">
        <v>0</v>
      </c>
      <c r="G14" s="279">
        <v>0</v>
      </c>
      <c r="H14" s="279">
        <v>0</v>
      </c>
      <c r="I14" s="360">
        <v>0</v>
      </c>
      <c r="J14" s="360">
        <v>0</v>
      </c>
      <c r="K14" s="214">
        <v>19</v>
      </c>
      <c r="L14" s="209">
        <v>3</v>
      </c>
      <c r="M14" s="214">
        <v>29</v>
      </c>
      <c r="N14" s="209">
        <v>5</v>
      </c>
      <c r="O14" s="214">
        <v>30</v>
      </c>
      <c r="P14" s="209">
        <v>5</v>
      </c>
      <c r="Q14" s="214">
        <v>26</v>
      </c>
      <c r="R14" s="215">
        <v>3</v>
      </c>
      <c r="S14" s="211"/>
      <c r="T14" s="209"/>
      <c r="U14" s="211"/>
      <c r="V14" s="209"/>
      <c r="W14" s="211">
        <f>SUM(E14,G14,I14,K14,M14,O14,Q14,S14,U14)</f>
        <v>104</v>
      </c>
      <c r="X14" s="271">
        <v>30</v>
      </c>
      <c r="Y14" s="18">
        <v>1</v>
      </c>
      <c r="Z14" s="286">
        <f>SUM(F14,H14,J14,L14,N14,P14,R14,T14,V14)</f>
        <v>16</v>
      </c>
      <c r="AA14" s="18">
        <v>4</v>
      </c>
    </row>
    <row r="15" spans="1:27" ht="15.75">
      <c r="A15" s="21">
        <v>12</v>
      </c>
      <c r="B15" s="117" t="s">
        <v>444</v>
      </c>
      <c r="C15" s="57" t="s">
        <v>371</v>
      </c>
      <c r="D15" s="58">
        <v>1000</v>
      </c>
      <c r="E15" s="273">
        <v>23</v>
      </c>
      <c r="F15" s="208">
        <v>3</v>
      </c>
      <c r="G15" s="309">
        <v>25</v>
      </c>
      <c r="H15" s="240">
        <v>3</v>
      </c>
      <c r="I15" s="353">
        <v>19</v>
      </c>
      <c r="J15" s="240">
        <v>1</v>
      </c>
      <c r="K15" s="211">
        <v>21</v>
      </c>
      <c r="L15" s="209">
        <v>3</v>
      </c>
      <c r="M15" s="256">
        <v>16</v>
      </c>
      <c r="N15" s="240">
        <v>2</v>
      </c>
      <c r="O15" s="279">
        <v>0</v>
      </c>
      <c r="P15" s="279">
        <v>0</v>
      </c>
      <c r="Q15" s="279">
        <v>0</v>
      </c>
      <c r="R15" s="279">
        <v>0</v>
      </c>
      <c r="S15" s="211"/>
      <c r="T15" s="209"/>
      <c r="U15" s="211"/>
      <c r="V15" s="209"/>
      <c r="W15" s="211">
        <f>SUM(E15,G15,I15,K15,M15,O15,Q15,S15,U15)</f>
        <v>104</v>
      </c>
      <c r="X15" s="271">
        <v>25</v>
      </c>
      <c r="Y15" s="18">
        <v>1</v>
      </c>
      <c r="Z15" s="286">
        <f>SUM(F15,H15,J15,L15,N15,P15,R15,T15,V15)</f>
        <v>12</v>
      </c>
      <c r="AA15" s="18">
        <v>5</v>
      </c>
    </row>
    <row r="16" spans="1:27" ht="15.75">
      <c r="A16" s="21">
        <v>13</v>
      </c>
      <c r="B16" s="117" t="s">
        <v>445</v>
      </c>
      <c r="C16" s="57" t="s">
        <v>400</v>
      </c>
      <c r="D16" s="58">
        <v>1000</v>
      </c>
      <c r="E16" s="273">
        <v>19</v>
      </c>
      <c r="F16" s="208">
        <v>3</v>
      </c>
      <c r="G16" s="313">
        <v>20</v>
      </c>
      <c r="H16" s="209">
        <v>3</v>
      </c>
      <c r="I16" s="353">
        <v>23</v>
      </c>
      <c r="J16" s="240">
        <v>2</v>
      </c>
      <c r="K16" s="353">
        <v>18</v>
      </c>
      <c r="L16" s="240">
        <v>3</v>
      </c>
      <c r="M16" s="419">
        <v>15</v>
      </c>
      <c r="N16" s="406">
        <v>3</v>
      </c>
      <c r="O16" s="407">
        <v>16</v>
      </c>
      <c r="P16" s="406">
        <v>3</v>
      </c>
      <c r="Q16" s="214">
        <v>22</v>
      </c>
      <c r="R16" s="215">
        <v>2</v>
      </c>
      <c r="S16" s="211"/>
      <c r="T16" s="209"/>
      <c r="U16" s="211"/>
      <c r="V16" s="209"/>
      <c r="W16" s="211">
        <f>SUM(E16,G16,I16,K16,,,Q16,S16,U16)</f>
        <v>102</v>
      </c>
      <c r="X16" s="271"/>
      <c r="Y16" s="18"/>
      <c r="Z16" s="286">
        <f>SUM(F16,H16,J16,L16,,,R16,T16,V16)</f>
        <v>13</v>
      </c>
      <c r="AA16" s="18">
        <v>5</v>
      </c>
    </row>
    <row r="17" spans="1:27" ht="15.75">
      <c r="A17" s="21">
        <v>14</v>
      </c>
      <c r="B17" s="117" t="s">
        <v>462</v>
      </c>
      <c r="C17" s="36" t="s">
        <v>371</v>
      </c>
      <c r="D17" s="58">
        <v>1000</v>
      </c>
      <c r="E17" s="273">
        <v>20</v>
      </c>
      <c r="F17" s="208">
        <v>3</v>
      </c>
      <c r="G17" s="314">
        <v>0</v>
      </c>
      <c r="H17" s="315">
        <v>0</v>
      </c>
      <c r="I17" s="279">
        <v>0</v>
      </c>
      <c r="J17" s="279">
        <v>0</v>
      </c>
      <c r="K17" s="353">
        <v>29</v>
      </c>
      <c r="L17" s="240">
        <v>3</v>
      </c>
      <c r="M17" s="353">
        <v>26</v>
      </c>
      <c r="N17" s="240">
        <v>4</v>
      </c>
      <c r="O17" s="211">
        <v>25</v>
      </c>
      <c r="P17" s="209">
        <v>4</v>
      </c>
      <c r="Q17" s="279">
        <v>0</v>
      </c>
      <c r="R17" s="279">
        <v>0</v>
      </c>
      <c r="S17" s="211"/>
      <c r="T17" s="209"/>
      <c r="U17" s="211"/>
      <c r="V17" s="209"/>
      <c r="W17" s="211">
        <f>SUM(E17,G17,I17,K17,M17,O17,Q17,S17,U17)</f>
        <v>100</v>
      </c>
      <c r="X17" s="271">
        <v>29</v>
      </c>
      <c r="Y17" s="18">
        <v>1</v>
      </c>
      <c r="Z17" s="286">
        <f>SUM(F17,H17,J17,L17,N17,P17,R17,T17,V17)</f>
        <v>14</v>
      </c>
      <c r="AA17" s="18">
        <v>4</v>
      </c>
    </row>
    <row r="18" spans="1:27" ht="15.75">
      <c r="A18" s="21">
        <v>15</v>
      </c>
      <c r="B18" s="36" t="s">
        <v>605</v>
      </c>
      <c r="C18" s="57" t="s">
        <v>498</v>
      </c>
      <c r="D18" s="58">
        <v>1000</v>
      </c>
      <c r="E18" s="279">
        <v>0</v>
      </c>
      <c r="F18" s="279">
        <v>0</v>
      </c>
      <c r="G18" s="285">
        <v>16</v>
      </c>
      <c r="H18" s="240">
        <v>2</v>
      </c>
      <c r="I18" s="353">
        <v>20</v>
      </c>
      <c r="J18" s="240">
        <v>2</v>
      </c>
      <c r="K18" s="353">
        <v>20</v>
      </c>
      <c r="L18" s="240">
        <v>3</v>
      </c>
      <c r="M18" s="214">
        <v>20</v>
      </c>
      <c r="N18" s="209">
        <v>3</v>
      </c>
      <c r="O18" s="407">
        <v>9</v>
      </c>
      <c r="P18" s="406">
        <v>2</v>
      </c>
      <c r="Q18" s="214">
        <v>24</v>
      </c>
      <c r="R18" s="215">
        <v>2</v>
      </c>
      <c r="S18" s="211"/>
      <c r="T18" s="209"/>
      <c r="U18" s="211"/>
      <c r="V18" s="209"/>
      <c r="W18" s="211">
        <f>SUM(E18,G18,I18,K18,M18,,Q18,S18,U18)</f>
        <v>100</v>
      </c>
      <c r="X18" s="271">
        <v>24</v>
      </c>
      <c r="Y18" s="18">
        <v>1</v>
      </c>
      <c r="Z18" s="286">
        <f>SUM(F18,H18,J18,L18,N18,,R18,T18,V18)</f>
        <v>12</v>
      </c>
      <c r="AA18" s="18">
        <v>5</v>
      </c>
    </row>
    <row r="19" spans="1:27" ht="15.75">
      <c r="A19" s="21">
        <v>16</v>
      </c>
      <c r="B19" s="57" t="s">
        <v>536</v>
      </c>
      <c r="C19" s="57" t="s">
        <v>87</v>
      </c>
      <c r="D19" s="58">
        <v>1000</v>
      </c>
      <c r="E19" s="351">
        <v>18</v>
      </c>
      <c r="F19" s="352">
        <v>2</v>
      </c>
      <c r="G19" s="351">
        <v>18</v>
      </c>
      <c r="H19" s="240">
        <v>2</v>
      </c>
      <c r="I19" s="353">
        <v>24</v>
      </c>
      <c r="J19" s="240">
        <v>2</v>
      </c>
      <c r="K19" s="256">
        <v>24</v>
      </c>
      <c r="L19" s="240">
        <v>4</v>
      </c>
      <c r="M19" s="211">
        <v>14</v>
      </c>
      <c r="N19" s="209">
        <v>3</v>
      </c>
      <c r="O19" s="279">
        <v>0</v>
      </c>
      <c r="P19" s="279">
        <v>0</v>
      </c>
      <c r="Q19" s="279">
        <v>0</v>
      </c>
      <c r="R19" s="279">
        <v>0</v>
      </c>
      <c r="S19" s="210"/>
      <c r="T19" s="210"/>
      <c r="U19" s="210"/>
      <c r="V19" s="210"/>
      <c r="W19" s="211">
        <f aca="true" t="shared" si="0" ref="W19:W45">SUM(E19,G19,I19,K19,M19,O19,Q19,S19,U19)</f>
        <v>98</v>
      </c>
      <c r="X19" s="271"/>
      <c r="Y19" s="18"/>
      <c r="Z19" s="286">
        <f aca="true" t="shared" si="1" ref="Z19:Z45">SUM(F19,H19,J19,L19,N19,P19,R19,T19,V19)</f>
        <v>13</v>
      </c>
      <c r="AA19" s="18">
        <v>5</v>
      </c>
    </row>
    <row r="20" spans="1:27" ht="15.75">
      <c r="A20" s="21">
        <v>17</v>
      </c>
      <c r="B20" s="117" t="s">
        <v>529</v>
      </c>
      <c r="C20" s="57" t="s">
        <v>108</v>
      </c>
      <c r="D20" s="58">
        <v>1000</v>
      </c>
      <c r="E20" s="273">
        <v>24</v>
      </c>
      <c r="F20" s="208">
        <v>3</v>
      </c>
      <c r="G20" s="279">
        <v>0</v>
      </c>
      <c r="H20" s="279">
        <v>0</v>
      </c>
      <c r="I20" s="315">
        <v>0</v>
      </c>
      <c r="J20" s="315">
        <v>0</v>
      </c>
      <c r="K20" s="315">
        <v>0</v>
      </c>
      <c r="L20" s="315">
        <v>0</v>
      </c>
      <c r="M20" s="211">
        <v>22</v>
      </c>
      <c r="N20" s="209">
        <v>4</v>
      </c>
      <c r="O20" s="211">
        <v>19</v>
      </c>
      <c r="P20" s="209">
        <v>3</v>
      </c>
      <c r="Q20" s="214">
        <v>27</v>
      </c>
      <c r="R20" s="215">
        <v>3</v>
      </c>
      <c r="S20" s="211"/>
      <c r="T20" s="209"/>
      <c r="U20" s="211"/>
      <c r="V20" s="209"/>
      <c r="W20" s="211">
        <f t="shared" si="0"/>
        <v>92</v>
      </c>
      <c r="X20" s="25"/>
      <c r="Y20" s="18"/>
      <c r="Z20" s="286">
        <f t="shared" si="1"/>
        <v>13</v>
      </c>
      <c r="AA20" s="18">
        <v>4</v>
      </c>
    </row>
    <row r="21" spans="1:27" ht="15.75">
      <c r="A21" s="21">
        <v>18</v>
      </c>
      <c r="B21" s="117" t="s">
        <v>532</v>
      </c>
      <c r="C21" s="57" t="s">
        <v>87</v>
      </c>
      <c r="D21" s="58">
        <v>1000</v>
      </c>
      <c r="E21" s="313">
        <v>21</v>
      </c>
      <c r="F21" s="208">
        <v>1</v>
      </c>
      <c r="G21" s="314">
        <v>0</v>
      </c>
      <c r="H21" s="308">
        <v>0</v>
      </c>
      <c r="I21" s="315">
        <v>0</v>
      </c>
      <c r="J21" s="315">
        <v>0</v>
      </c>
      <c r="K21" s="256">
        <v>28</v>
      </c>
      <c r="L21" s="240">
        <v>4</v>
      </c>
      <c r="M21" s="256">
        <v>24</v>
      </c>
      <c r="N21" s="240">
        <v>4</v>
      </c>
      <c r="O21" s="279">
        <v>0</v>
      </c>
      <c r="P21" s="279">
        <v>0</v>
      </c>
      <c r="Q21" s="279">
        <v>0</v>
      </c>
      <c r="R21" s="279">
        <v>0</v>
      </c>
      <c r="S21" s="211"/>
      <c r="T21" s="209"/>
      <c r="U21" s="211"/>
      <c r="V21" s="209"/>
      <c r="W21" s="211">
        <f t="shared" si="0"/>
        <v>73</v>
      </c>
      <c r="X21" s="25"/>
      <c r="Y21" s="18"/>
      <c r="Z21" s="286">
        <f t="shared" si="1"/>
        <v>9</v>
      </c>
      <c r="AA21" s="318">
        <v>3</v>
      </c>
    </row>
    <row r="22" spans="1:27" ht="15.75">
      <c r="A22" s="21">
        <v>19</v>
      </c>
      <c r="B22" s="117" t="s">
        <v>472</v>
      </c>
      <c r="C22" s="57" t="s">
        <v>521</v>
      </c>
      <c r="D22" s="58">
        <v>1000</v>
      </c>
      <c r="E22" s="273">
        <v>25</v>
      </c>
      <c r="F22" s="208">
        <v>3</v>
      </c>
      <c r="G22" s="313">
        <v>26</v>
      </c>
      <c r="H22" s="209">
        <v>4</v>
      </c>
      <c r="I22" s="315">
        <v>0</v>
      </c>
      <c r="J22" s="315">
        <v>0</v>
      </c>
      <c r="K22" s="315">
        <v>0</v>
      </c>
      <c r="L22" s="315">
        <v>0</v>
      </c>
      <c r="M22" s="360">
        <v>0</v>
      </c>
      <c r="N22" s="360">
        <v>0</v>
      </c>
      <c r="O22" s="211">
        <v>20</v>
      </c>
      <c r="P22" s="209">
        <v>4</v>
      </c>
      <c r="Q22" s="279">
        <v>0</v>
      </c>
      <c r="R22" s="279">
        <v>0</v>
      </c>
      <c r="S22" s="211"/>
      <c r="T22" s="209"/>
      <c r="U22" s="211"/>
      <c r="V22" s="209"/>
      <c r="W22" s="211">
        <f t="shared" si="0"/>
        <v>71</v>
      </c>
      <c r="X22" s="271"/>
      <c r="Y22" s="18"/>
      <c r="Z22" s="286">
        <f t="shared" si="1"/>
        <v>11</v>
      </c>
      <c r="AA22" s="18">
        <v>3</v>
      </c>
    </row>
    <row r="23" spans="1:27" ht="15.75">
      <c r="A23" s="21">
        <v>20</v>
      </c>
      <c r="B23" s="117" t="s">
        <v>783</v>
      </c>
      <c r="C23" s="155" t="s">
        <v>721</v>
      </c>
      <c r="D23" s="58">
        <v>1000</v>
      </c>
      <c r="E23" s="315">
        <v>0</v>
      </c>
      <c r="F23" s="315">
        <v>0</v>
      </c>
      <c r="G23" s="315">
        <v>0</v>
      </c>
      <c r="H23" s="315">
        <v>0</v>
      </c>
      <c r="I23" s="279">
        <v>0</v>
      </c>
      <c r="J23" s="279">
        <v>0</v>
      </c>
      <c r="K23" s="315">
        <v>0</v>
      </c>
      <c r="L23" s="315">
        <v>0</v>
      </c>
      <c r="M23" s="353">
        <v>21</v>
      </c>
      <c r="N23" s="240">
        <v>4</v>
      </c>
      <c r="O23" s="211">
        <v>24</v>
      </c>
      <c r="P23" s="209">
        <v>3</v>
      </c>
      <c r="Q23" s="214">
        <v>25</v>
      </c>
      <c r="R23" s="215">
        <v>3</v>
      </c>
      <c r="S23" s="211"/>
      <c r="T23" s="209"/>
      <c r="U23" s="211"/>
      <c r="V23" s="209"/>
      <c r="W23" s="211">
        <f t="shared" si="0"/>
        <v>70</v>
      </c>
      <c r="X23" s="271"/>
      <c r="Y23" s="18"/>
      <c r="Z23" s="286">
        <f t="shared" si="1"/>
        <v>10</v>
      </c>
      <c r="AA23" s="158">
        <v>3</v>
      </c>
    </row>
    <row r="24" spans="1:27" ht="15.75">
      <c r="A24" s="21">
        <v>21</v>
      </c>
      <c r="B24" s="117" t="s">
        <v>537</v>
      </c>
      <c r="C24" s="155" t="s">
        <v>87</v>
      </c>
      <c r="D24" s="58">
        <v>1000</v>
      </c>
      <c r="E24" s="351">
        <v>17</v>
      </c>
      <c r="F24" s="352">
        <v>2</v>
      </c>
      <c r="G24" s="315">
        <v>0</v>
      </c>
      <c r="H24" s="315">
        <v>0</v>
      </c>
      <c r="I24" s="214">
        <v>18</v>
      </c>
      <c r="J24" s="209">
        <v>1</v>
      </c>
      <c r="K24" s="353">
        <v>11</v>
      </c>
      <c r="L24" s="240">
        <v>2</v>
      </c>
      <c r="M24" s="353">
        <v>10</v>
      </c>
      <c r="N24" s="240">
        <v>2</v>
      </c>
      <c r="O24" s="211">
        <v>6</v>
      </c>
      <c r="P24" s="209">
        <v>0</v>
      </c>
      <c r="Q24" s="279">
        <v>0</v>
      </c>
      <c r="R24" s="279">
        <v>0</v>
      </c>
      <c r="S24" s="211"/>
      <c r="T24" s="209"/>
      <c r="U24" s="211"/>
      <c r="V24" s="209"/>
      <c r="W24" s="211">
        <f t="shared" si="0"/>
        <v>62</v>
      </c>
      <c r="X24" s="271"/>
      <c r="Y24" s="18"/>
      <c r="Z24" s="286">
        <f t="shared" si="1"/>
        <v>7</v>
      </c>
      <c r="AA24" s="18">
        <v>5</v>
      </c>
    </row>
    <row r="25" spans="1:27" ht="15.75">
      <c r="A25" s="21">
        <v>22</v>
      </c>
      <c r="B25" s="117" t="s">
        <v>361</v>
      </c>
      <c r="C25" s="57" t="s">
        <v>495</v>
      </c>
      <c r="D25" s="58">
        <v>1100</v>
      </c>
      <c r="E25" s="273">
        <v>28</v>
      </c>
      <c r="F25" s="208">
        <v>4</v>
      </c>
      <c r="G25" s="279">
        <v>0</v>
      </c>
      <c r="H25" s="279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315">
        <v>0</v>
      </c>
      <c r="O25" s="211">
        <v>22</v>
      </c>
      <c r="P25" s="209">
        <v>4</v>
      </c>
      <c r="Q25" s="279">
        <v>0</v>
      </c>
      <c r="R25" s="279">
        <v>0</v>
      </c>
      <c r="S25" s="211"/>
      <c r="T25" s="209"/>
      <c r="U25" s="211"/>
      <c r="V25" s="209"/>
      <c r="W25" s="211">
        <f t="shared" si="0"/>
        <v>50</v>
      </c>
      <c r="X25" s="271"/>
      <c r="Y25" s="18"/>
      <c r="Z25" s="286">
        <f t="shared" si="1"/>
        <v>8</v>
      </c>
      <c r="AA25" s="18">
        <v>2</v>
      </c>
    </row>
    <row r="26" spans="1:27" ht="15.75">
      <c r="A26" s="21">
        <v>23</v>
      </c>
      <c r="B26" s="117" t="s">
        <v>736</v>
      </c>
      <c r="C26" s="57" t="s">
        <v>377</v>
      </c>
      <c r="D26" s="58">
        <v>1000</v>
      </c>
      <c r="E26" s="312">
        <v>0</v>
      </c>
      <c r="F26" s="279">
        <v>0</v>
      </c>
      <c r="G26" s="314">
        <v>0</v>
      </c>
      <c r="H26" s="279">
        <v>0</v>
      </c>
      <c r="I26" s="315">
        <v>0</v>
      </c>
      <c r="J26" s="315">
        <v>0</v>
      </c>
      <c r="K26" s="256">
        <v>14</v>
      </c>
      <c r="L26" s="240">
        <v>3</v>
      </c>
      <c r="M26" s="256">
        <v>17</v>
      </c>
      <c r="N26" s="240">
        <v>3</v>
      </c>
      <c r="O26" s="211">
        <v>18</v>
      </c>
      <c r="P26" s="209">
        <v>3</v>
      </c>
      <c r="Q26" s="279">
        <v>0</v>
      </c>
      <c r="R26" s="279">
        <v>0</v>
      </c>
      <c r="S26" s="211"/>
      <c r="T26" s="209"/>
      <c r="U26" s="211"/>
      <c r="V26" s="209"/>
      <c r="W26" s="211">
        <f t="shared" si="0"/>
        <v>49</v>
      </c>
      <c r="X26" s="271"/>
      <c r="Y26" s="18"/>
      <c r="Z26" s="286">
        <f t="shared" si="1"/>
        <v>9</v>
      </c>
      <c r="AA26" s="18">
        <v>3</v>
      </c>
    </row>
    <row r="27" spans="1:27" ht="15.75">
      <c r="A27" s="21">
        <v>24</v>
      </c>
      <c r="B27" s="163" t="s">
        <v>664</v>
      </c>
      <c r="C27" s="151" t="s">
        <v>656</v>
      </c>
      <c r="D27" s="58">
        <v>1000</v>
      </c>
      <c r="E27" s="279">
        <v>0</v>
      </c>
      <c r="F27" s="279">
        <v>0</v>
      </c>
      <c r="G27" s="314">
        <v>0</v>
      </c>
      <c r="H27" s="279">
        <v>0</v>
      </c>
      <c r="I27" s="253">
        <v>21</v>
      </c>
      <c r="J27" s="240">
        <v>2</v>
      </c>
      <c r="K27" s="214">
        <v>15</v>
      </c>
      <c r="L27" s="209">
        <v>3</v>
      </c>
      <c r="M27" s="314">
        <v>0</v>
      </c>
      <c r="N27" s="315">
        <v>0</v>
      </c>
      <c r="O27" s="211">
        <v>11</v>
      </c>
      <c r="P27" s="209">
        <v>3</v>
      </c>
      <c r="Q27" s="279">
        <v>0</v>
      </c>
      <c r="R27" s="279">
        <v>0</v>
      </c>
      <c r="S27" s="211"/>
      <c r="T27" s="209"/>
      <c r="U27" s="211"/>
      <c r="V27" s="209"/>
      <c r="W27" s="211">
        <f t="shared" si="0"/>
        <v>47</v>
      </c>
      <c r="X27" s="271">
        <v>21</v>
      </c>
      <c r="Y27" s="18">
        <v>1</v>
      </c>
      <c r="Z27" s="286">
        <f t="shared" si="1"/>
        <v>8</v>
      </c>
      <c r="AA27" s="18">
        <v>3</v>
      </c>
    </row>
    <row r="28" spans="1:27" ht="15.75">
      <c r="A28" s="21">
        <v>25</v>
      </c>
      <c r="B28" s="163" t="s">
        <v>608</v>
      </c>
      <c r="C28" s="57" t="s">
        <v>400</v>
      </c>
      <c r="D28" s="58">
        <v>1000</v>
      </c>
      <c r="E28" s="312">
        <v>0</v>
      </c>
      <c r="F28" s="279">
        <v>0</v>
      </c>
      <c r="G28" s="285">
        <v>14</v>
      </c>
      <c r="H28" s="259">
        <v>2</v>
      </c>
      <c r="I28" s="315">
        <v>0</v>
      </c>
      <c r="J28" s="315">
        <v>0</v>
      </c>
      <c r="K28" s="324">
        <v>0</v>
      </c>
      <c r="L28" s="324">
        <v>0</v>
      </c>
      <c r="M28" s="353">
        <v>18</v>
      </c>
      <c r="N28" s="240">
        <v>3</v>
      </c>
      <c r="O28" s="211">
        <v>15</v>
      </c>
      <c r="P28" s="209">
        <v>3</v>
      </c>
      <c r="Q28" s="279">
        <v>0</v>
      </c>
      <c r="R28" s="279">
        <v>0</v>
      </c>
      <c r="S28" s="210"/>
      <c r="T28" s="210"/>
      <c r="U28" s="210"/>
      <c r="V28" s="210"/>
      <c r="W28" s="211">
        <f t="shared" si="0"/>
        <v>47</v>
      </c>
      <c r="X28" s="271">
        <v>18</v>
      </c>
      <c r="Y28" s="18">
        <v>1</v>
      </c>
      <c r="Z28" s="286">
        <f t="shared" si="1"/>
        <v>8</v>
      </c>
      <c r="AA28" s="18">
        <v>3</v>
      </c>
    </row>
    <row r="29" spans="1:27" ht="15.75">
      <c r="A29" s="21">
        <v>26</v>
      </c>
      <c r="B29" s="57" t="s">
        <v>739</v>
      </c>
      <c r="C29" s="57" t="s">
        <v>87</v>
      </c>
      <c r="D29" s="58">
        <v>1000</v>
      </c>
      <c r="E29" s="279">
        <v>0</v>
      </c>
      <c r="F29" s="279">
        <v>0</v>
      </c>
      <c r="G29" s="314">
        <v>0</v>
      </c>
      <c r="H29" s="279">
        <v>0</v>
      </c>
      <c r="I29" s="364">
        <v>0</v>
      </c>
      <c r="J29" s="364">
        <v>0</v>
      </c>
      <c r="K29" s="243">
        <v>12</v>
      </c>
      <c r="L29" s="228">
        <v>2</v>
      </c>
      <c r="M29" s="256">
        <v>8</v>
      </c>
      <c r="N29" s="240">
        <v>2</v>
      </c>
      <c r="O29" s="279">
        <v>0</v>
      </c>
      <c r="P29" s="279">
        <v>0</v>
      </c>
      <c r="Q29" s="214">
        <v>23</v>
      </c>
      <c r="R29" s="215">
        <v>2</v>
      </c>
      <c r="S29" s="211"/>
      <c r="T29" s="209"/>
      <c r="U29" s="211"/>
      <c r="V29" s="209"/>
      <c r="W29" s="211">
        <f t="shared" si="0"/>
        <v>43</v>
      </c>
      <c r="X29" s="271"/>
      <c r="Y29" s="18"/>
      <c r="Z29" s="286">
        <f t="shared" si="1"/>
        <v>6</v>
      </c>
      <c r="AA29" s="18">
        <v>3</v>
      </c>
    </row>
    <row r="30" spans="1:27" ht="15.75">
      <c r="A30" s="21">
        <v>27</v>
      </c>
      <c r="B30" s="36" t="s">
        <v>598</v>
      </c>
      <c r="C30" s="57" t="s">
        <v>91</v>
      </c>
      <c r="D30" s="58">
        <v>1000</v>
      </c>
      <c r="E30" s="279">
        <v>0</v>
      </c>
      <c r="F30" s="279">
        <v>0</v>
      </c>
      <c r="G30" s="366">
        <v>21</v>
      </c>
      <c r="H30" s="316">
        <v>3</v>
      </c>
      <c r="I30" s="279">
        <v>0</v>
      </c>
      <c r="J30" s="279">
        <v>0</v>
      </c>
      <c r="K30" s="279">
        <v>0</v>
      </c>
      <c r="L30" s="279">
        <v>0</v>
      </c>
      <c r="M30" s="314">
        <v>0</v>
      </c>
      <c r="N30" s="315">
        <v>0</v>
      </c>
      <c r="O30" s="279">
        <v>0</v>
      </c>
      <c r="P30" s="279">
        <v>0</v>
      </c>
      <c r="Q30" s="214">
        <v>21</v>
      </c>
      <c r="R30" s="215">
        <v>1</v>
      </c>
      <c r="S30" s="211"/>
      <c r="T30" s="209"/>
      <c r="U30" s="211"/>
      <c r="V30" s="209"/>
      <c r="W30" s="211">
        <f t="shared" si="0"/>
        <v>42</v>
      </c>
      <c r="X30" s="271"/>
      <c r="Y30" s="18"/>
      <c r="Z30" s="286">
        <f t="shared" si="1"/>
        <v>4</v>
      </c>
      <c r="AA30" s="158">
        <v>2</v>
      </c>
    </row>
    <row r="31" spans="1:27" ht="15.75">
      <c r="A31" s="21">
        <v>28</v>
      </c>
      <c r="B31" s="117" t="s">
        <v>597</v>
      </c>
      <c r="C31" s="57" t="s">
        <v>370</v>
      </c>
      <c r="D31" s="58">
        <v>1000</v>
      </c>
      <c r="E31" s="312">
        <v>0</v>
      </c>
      <c r="F31" s="279">
        <v>0</v>
      </c>
      <c r="G31" s="214">
        <v>23</v>
      </c>
      <c r="H31" s="209">
        <v>3</v>
      </c>
      <c r="I31" s="324">
        <v>0</v>
      </c>
      <c r="J31" s="324">
        <v>0</v>
      </c>
      <c r="K31" s="360">
        <v>0</v>
      </c>
      <c r="L31" s="360">
        <v>0</v>
      </c>
      <c r="M31" s="256">
        <v>12</v>
      </c>
      <c r="N31" s="240">
        <v>3</v>
      </c>
      <c r="O31" s="211">
        <v>5</v>
      </c>
      <c r="P31" s="209">
        <v>1</v>
      </c>
      <c r="Q31" s="279">
        <v>0</v>
      </c>
      <c r="R31" s="279">
        <v>0</v>
      </c>
      <c r="S31" s="211"/>
      <c r="T31" s="209"/>
      <c r="U31" s="211"/>
      <c r="V31" s="209"/>
      <c r="W31" s="211">
        <f t="shared" si="0"/>
        <v>40</v>
      </c>
      <c r="X31" s="271"/>
      <c r="Y31" s="18"/>
      <c r="Z31" s="286">
        <f t="shared" si="1"/>
        <v>7</v>
      </c>
      <c r="AA31" s="18">
        <v>3</v>
      </c>
    </row>
    <row r="32" spans="1:27" ht="15.75">
      <c r="A32" s="21">
        <v>29</v>
      </c>
      <c r="B32" s="117" t="s">
        <v>737</v>
      </c>
      <c r="C32" s="57" t="s">
        <v>108</v>
      </c>
      <c r="D32" s="58">
        <v>1000</v>
      </c>
      <c r="E32" s="315"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211">
        <v>13</v>
      </c>
      <c r="L32" s="209">
        <v>3</v>
      </c>
      <c r="M32" s="256">
        <v>11</v>
      </c>
      <c r="N32" s="240">
        <v>2</v>
      </c>
      <c r="O32" s="211">
        <v>14</v>
      </c>
      <c r="P32" s="209">
        <v>2</v>
      </c>
      <c r="Q32" s="279">
        <v>0</v>
      </c>
      <c r="R32" s="279">
        <v>0</v>
      </c>
      <c r="S32" s="211"/>
      <c r="T32" s="209"/>
      <c r="U32" s="211"/>
      <c r="V32" s="209"/>
      <c r="W32" s="211">
        <f t="shared" si="0"/>
        <v>38</v>
      </c>
      <c r="X32" s="271"/>
      <c r="Y32" s="18"/>
      <c r="Z32" s="286">
        <f t="shared" si="1"/>
        <v>7</v>
      </c>
      <c r="AA32" s="18">
        <v>3</v>
      </c>
    </row>
    <row r="33" spans="1:27" ht="15.75">
      <c r="A33" s="21">
        <v>30</v>
      </c>
      <c r="B33" s="117" t="s">
        <v>604</v>
      </c>
      <c r="C33" s="57" t="s">
        <v>370</v>
      </c>
      <c r="D33" s="58">
        <v>1000</v>
      </c>
      <c r="E33" s="279">
        <v>0</v>
      </c>
      <c r="F33" s="279">
        <v>0</v>
      </c>
      <c r="G33" s="310">
        <v>17</v>
      </c>
      <c r="H33" s="228">
        <v>2</v>
      </c>
      <c r="I33" s="279">
        <v>0</v>
      </c>
      <c r="J33" s="317">
        <v>0</v>
      </c>
      <c r="K33" s="315">
        <v>0</v>
      </c>
      <c r="L33" s="315">
        <v>0</v>
      </c>
      <c r="M33" s="256">
        <v>9</v>
      </c>
      <c r="N33" s="240">
        <v>2</v>
      </c>
      <c r="O33" s="211">
        <v>10</v>
      </c>
      <c r="P33" s="209">
        <v>2</v>
      </c>
      <c r="Q33" s="279">
        <v>0</v>
      </c>
      <c r="R33" s="279">
        <v>0</v>
      </c>
      <c r="S33" s="210"/>
      <c r="T33" s="210"/>
      <c r="U33" s="210"/>
      <c r="V33" s="210"/>
      <c r="W33" s="211">
        <f t="shared" si="0"/>
        <v>36</v>
      </c>
      <c r="X33" s="271"/>
      <c r="Y33" s="18"/>
      <c r="Z33" s="286">
        <f t="shared" si="1"/>
        <v>6</v>
      </c>
      <c r="AA33" s="18">
        <v>3</v>
      </c>
    </row>
    <row r="34" spans="1:27" ht="15.75">
      <c r="A34" s="21">
        <v>31</v>
      </c>
      <c r="B34" s="117" t="s">
        <v>531</v>
      </c>
      <c r="C34" s="57" t="s">
        <v>108</v>
      </c>
      <c r="D34" s="58">
        <v>1000</v>
      </c>
      <c r="E34" s="351">
        <v>22</v>
      </c>
      <c r="F34" s="352">
        <v>3</v>
      </c>
      <c r="G34" s="315">
        <v>0</v>
      </c>
      <c r="H34" s="315">
        <v>0</v>
      </c>
      <c r="I34" s="315">
        <v>0</v>
      </c>
      <c r="J34" s="315">
        <v>0</v>
      </c>
      <c r="K34" s="279">
        <v>0</v>
      </c>
      <c r="L34" s="279">
        <v>0</v>
      </c>
      <c r="M34" s="309">
        <v>13</v>
      </c>
      <c r="N34" s="240">
        <v>3</v>
      </c>
      <c r="O34" s="279">
        <v>0</v>
      </c>
      <c r="P34" s="279">
        <v>0</v>
      </c>
      <c r="Q34" s="279">
        <v>0</v>
      </c>
      <c r="R34" s="279">
        <v>0</v>
      </c>
      <c r="S34" s="211"/>
      <c r="T34" s="209"/>
      <c r="U34" s="211"/>
      <c r="V34" s="209"/>
      <c r="W34" s="211">
        <f t="shared" si="0"/>
        <v>35</v>
      </c>
      <c r="X34" s="271"/>
      <c r="Y34" s="18"/>
      <c r="Z34" s="362">
        <f t="shared" si="1"/>
        <v>6</v>
      </c>
      <c r="AA34" s="18">
        <v>2</v>
      </c>
    </row>
    <row r="35" spans="1:27" ht="15.75">
      <c r="A35" s="21">
        <v>32</v>
      </c>
      <c r="B35" s="117" t="s">
        <v>738</v>
      </c>
      <c r="C35" s="57" t="s">
        <v>108</v>
      </c>
      <c r="D35" s="58">
        <v>1000</v>
      </c>
      <c r="E35" s="364">
        <v>0</v>
      </c>
      <c r="F35" s="364">
        <v>0</v>
      </c>
      <c r="G35" s="364">
        <v>0</v>
      </c>
      <c r="H35" s="364">
        <v>0</v>
      </c>
      <c r="I35" s="364">
        <v>0</v>
      </c>
      <c r="J35" s="364">
        <v>0</v>
      </c>
      <c r="K35" s="243">
        <v>16</v>
      </c>
      <c r="L35" s="228">
        <v>2</v>
      </c>
      <c r="M35" s="315">
        <v>0</v>
      </c>
      <c r="N35" s="315">
        <v>0</v>
      </c>
      <c r="O35" s="211">
        <v>17</v>
      </c>
      <c r="P35" s="209">
        <v>3</v>
      </c>
      <c r="Q35" s="279">
        <v>0</v>
      </c>
      <c r="R35" s="279">
        <v>0</v>
      </c>
      <c r="S35" s="210"/>
      <c r="T35" s="210"/>
      <c r="U35" s="210"/>
      <c r="V35" s="210"/>
      <c r="W35" s="211">
        <f t="shared" si="0"/>
        <v>33</v>
      </c>
      <c r="X35" s="271"/>
      <c r="Y35" s="18"/>
      <c r="Z35" s="400">
        <f t="shared" si="1"/>
        <v>5</v>
      </c>
      <c r="AA35" s="274">
        <v>2</v>
      </c>
    </row>
    <row r="36" spans="1:27" ht="15.75">
      <c r="A36" s="21">
        <v>33</v>
      </c>
      <c r="B36" s="36" t="s">
        <v>600</v>
      </c>
      <c r="C36" s="57" t="s">
        <v>521</v>
      </c>
      <c r="D36" s="102">
        <v>1000</v>
      </c>
      <c r="E36" s="279">
        <v>0</v>
      </c>
      <c r="F36" s="279">
        <v>0</v>
      </c>
      <c r="G36" s="313">
        <v>19</v>
      </c>
      <c r="H36" s="209">
        <v>2</v>
      </c>
      <c r="I36" s="279">
        <v>0</v>
      </c>
      <c r="J36" s="279">
        <v>0</v>
      </c>
      <c r="K36" s="279">
        <v>0</v>
      </c>
      <c r="L36" s="279">
        <v>0</v>
      </c>
      <c r="M36" s="279">
        <v>0</v>
      </c>
      <c r="N36" s="279">
        <v>0</v>
      </c>
      <c r="O36" s="211">
        <v>13</v>
      </c>
      <c r="P36" s="209">
        <v>2</v>
      </c>
      <c r="Q36" s="279">
        <v>0</v>
      </c>
      <c r="R36" s="279">
        <v>0</v>
      </c>
      <c r="S36" s="211"/>
      <c r="T36" s="209"/>
      <c r="U36" s="211"/>
      <c r="V36" s="209"/>
      <c r="W36" s="211">
        <f t="shared" si="0"/>
        <v>32</v>
      </c>
      <c r="X36" s="271"/>
      <c r="Y36" s="18"/>
      <c r="Z36" s="402">
        <f t="shared" si="1"/>
        <v>4</v>
      </c>
      <c r="AA36" s="18">
        <v>2</v>
      </c>
    </row>
    <row r="37" spans="1:27" ht="15.75">
      <c r="A37" s="21">
        <v>34</v>
      </c>
      <c r="B37" s="163" t="s">
        <v>545</v>
      </c>
      <c r="C37" s="57" t="s">
        <v>400</v>
      </c>
      <c r="D37" s="58">
        <v>1000</v>
      </c>
      <c r="E37" s="348">
        <v>26</v>
      </c>
      <c r="F37" s="320">
        <v>3</v>
      </c>
      <c r="G37" s="403">
        <v>0</v>
      </c>
      <c r="H37" s="404">
        <v>0</v>
      </c>
      <c r="I37" s="360">
        <v>0</v>
      </c>
      <c r="J37" s="404">
        <v>0</v>
      </c>
      <c r="K37" s="360">
        <v>0</v>
      </c>
      <c r="L37" s="360">
        <v>0</v>
      </c>
      <c r="M37" s="315">
        <v>0</v>
      </c>
      <c r="N37" s="315">
        <v>0</v>
      </c>
      <c r="O37" s="279">
        <v>0</v>
      </c>
      <c r="P37" s="279">
        <v>0</v>
      </c>
      <c r="Q37" s="279">
        <v>0</v>
      </c>
      <c r="R37" s="279">
        <v>0</v>
      </c>
      <c r="S37" s="210"/>
      <c r="T37" s="210"/>
      <c r="U37" s="211"/>
      <c r="V37" s="209"/>
      <c r="W37" s="211">
        <f t="shared" si="0"/>
        <v>26</v>
      </c>
      <c r="X37" s="25"/>
      <c r="Y37" s="18"/>
      <c r="Z37" s="401">
        <f t="shared" si="1"/>
        <v>3</v>
      </c>
      <c r="AA37" s="363">
        <v>1</v>
      </c>
    </row>
    <row r="38" spans="1:27" ht="15.75">
      <c r="A38" s="21">
        <v>35</v>
      </c>
      <c r="B38" s="117" t="s">
        <v>741</v>
      </c>
      <c r="C38" s="57" t="s">
        <v>399</v>
      </c>
      <c r="D38" s="58">
        <v>1000</v>
      </c>
      <c r="E38" s="312">
        <v>0</v>
      </c>
      <c r="F38" s="279">
        <v>0</v>
      </c>
      <c r="G38" s="279">
        <v>0</v>
      </c>
      <c r="H38" s="279">
        <v>0</v>
      </c>
      <c r="I38" s="315">
        <v>0</v>
      </c>
      <c r="J38" s="317">
        <v>0</v>
      </c>
      <c r="K38" s="256">
        <v>10</v>
      </c>
      <c r="L38" s="240">
        <v>1</v>
      </c>
      <c r="M38" s="256">
        <v>7</v>
      </c>
      <c r="N38" s="240">
        <v>1</v>
      </c>
      <c r="O38" s="211">
        <v>7</v>
      </c>
      <c r="P38" s="209">
        <v>2</v>
      </c>
      <c r="Q38" s="279">
        <v>0</v>
      </c>
      <c r="R38" s="279">
        <v>0</v>
      </c>
      <c r="S38" s="211"/>
      <c r="T38" s="209"/>
      <c r="U38" s="211"/>
      <c r="V38" s="209"/>
      <c r="W38" s="211">
        <f t="shared" si="0"/>
        <v>24</v>
      </c>
      <c r="X38" s="271"/>
      <c r="Y38" s="18"/>
      <c r="Z38" s="286">
        <f t="shared" si="1"/>
        <v>4</v>
      </c>
      <c r="AA38" s="18">
        <v>3</v>
      </c>
    </row>
    <row r="39" spans="1:27" ht="15.75">
      <c r="A39" s="21">
        <v>36</v>
      </c>
      <c r="B39" s="163" t="s">
        <v>663</v>
      </c>
      <c r="C39" s="151" t="s">
        <v>385</v>
      </c>
      <c r="D39" s="58">
        <v>1000</v>
      </c>
      <c r="E39" s="279">
        <v>0</v>
      </c>
      <c r="F39" s="279">
        <v>0</v>
      </c>
      <c r="G39" s="279">
        <v>0</v>
      </c>
      <c r="H39" s="279">
        <v>0</v>
      </c>
      <c r="I39" s="253">
        <v>22</v>
      </c>
      <c r="J39" s="228">
        <v>2</v>
      </c>
      <c r="K39" s="315">
        <v>0</v>
      </c>
      <c r="L39" s="315">
        <v>0</v>
      </c>
      <c r="M39" s="315">
        <v>0</v>
      </c>
      <c r="N39" s="315">
        <v>0</v>
      </c>
      <c r="O39" s="279">
        <v>0</v>
      </c>
      <c r="P39" s="279">
        <v>0</v>
      </c>
      <c r="Q39" s="279">
        <v>0</v>
      </c>
      <c r="R39" s="279">
        <v>0</v>
      </c>
      <c r="S39" s="211"/>
      <c r="T39" s="209"/>
      <c r="U39" s="211"/>
      <c r="V39" s="209"/>
      <c r="W39" s="211">
        <f t="shared" si="0"/>
        <v>22</v>
      </c>
      <c r="X39" s="271"/>
      <c r="Y39" s="18"/>
      <c r="Z39" s="286">
        <f t="shared" si="1"/>
        <v>2</v>
      </c>
      <c r="AA39" s="18">
        <v>1</v>
      </c>
    </row>
    <row r="40" spans="1:27" ht="15.75">
      <c r="A40" s="21">
        <v>37</v>
      </c>
      <c r="B40" s="163" t="s">
        <v>809</v>
      </c>
      <c r="C40" s="36" t="s">
        <v>653</v>
      </c>
      <c r="D40" s="102">
        <v>1000</v>
      </c>
      <c r="E40" s="315">
        <v>0</v>
      </c>
      <c r="F40" s="315">
        <v>0</v>
      </c>
      <c r="G40" s="315">
        <v>0</v>
      </c>
      <c r="H40" s="315">
        <v>0</v>
      </c>
      <c r="I40" s="315">
        <v>0</v>
      </c>
      <c r="J40" s="315">
        <v>0</v>
      </c>
      <c r="K40" s="279">
        <v>0</v>
      </c>
      <c r="L40" s="308">
        <v>0</v>
      </c>
      <c r="M40" s="315">
        <v>0</v>
      </c>
      <c r="N40" s="315">
        <v>0</v>
      </c>
      <c r="O40" s="211">
        <v>21</v>
      </c>
      <c r="P40" s="209">
        <v>4</v>
      </c>
      <c r="Q40" s="279">
        <v>0</v>
      </c>
      <c r="R40" s="279">
        <v>0</v>
      </c>
      <c r="S40" s="211"/>
      <c r="T40" s="209"/>
      <c r="U40" s="211"/>
      <c r="V40" s="209"/>
      <c r="W40" s="211">
        <f t="shared" si="0"/>
        <v>21</v>
      </c>
      <c r="X40" s="271"/>
      <c r="Y40" s="18"/>
      <c r="Z40" s="286">
        <f t="shared" si="1"/>
        <v>4</v>
      </c>
      <c r="AA40" s="158">
        <v>1</v>
      </c>
    </row>
    <row r="41" spans="1:27" ht="15.75">
      <c r="A41" s="21">
        <v>38</v>
      </c>
      <c r="B41" s="117" t="s">
        <v>735</v>
      </c>
      <c r="C41" s="57" t="s">
        <v>723</v>
      </c>
      <c r="D41" s="102">
        <v>1000</v>
      </c>
      <c r="E41" s="315">
        <v>0</v>
      </c>
      <c r="F41" s="315">
        <v>0</v>
      </c>
      <c r="G41" s="315">
        <v>0</v>
      </c>
      <c r="H41" s="315">
        <v>0</v>
      </c>
      <c r="I41" s="315">
        <v>0</v>
      </c>
      <c r="J41" s="315">
        <v>0</v>
      </c>
      <c r="K41" s="211">
        <v>17</v>
      </c>
      <c r="L41" s="209">
        <v>3</v>
      </c>
      <c r="M41" s="314">
        <v>0</v>
      </c>
      <c r="N41" s="315">
        <v>0</v>
      </c>
      <c r="O41" s="279">
        <v>0</v>
      </c>
      <c r="P41" s="279">
        <v>0</v>
      </c>
      <c r="Q41" s="279">
        <v>0</v>
      </c>
      <c r="R41" s="279">
        <v>0</v>
      </c>
      <c r="S41" s="210"/>
      <c r="T41" s="210"/>
      <c r="U41" s="210"/>
      <c r="V41" s="210"/>
      <c r="W41" s="211">
        <f t="shared" si="0"/>
        <v>17</v>
      </c>
      <c r="X41" s="271"/>
      <c r="Y41" s="18"/>
      <c r="Z41" s="286">
        <f t="shared" si="1"/>
        <v>3</v>
      </c>
      <c r="AA41" s="18">
        <v>1</v>
      </c>
    </row>
    <row r="42" spans="1:27" ht="15.75">
      <c r="A42" s="21">
        <v>39</v>
      </c>
      <c r="B42" s="117" t="s">
        <v>539</v>
      </c>
      <c r="C42" s="57" t="s">
        <v>87</v>
      </c>
      <c r="D42" s="102">
        <v>1000</v>
      </c>
      <c r="E42" s="351">
        <v>16</v>
      </c>
      <c r="F42" s="352">
        <v>1</v>
      </c>
      <c r="G42" s="315">
        <v>0</v>
      </c>
      <c r="H42" s="315">
        <v>0</v>
      </c>
      <c r="I42" s="315">
        <v>0</v>
      </c>
      <c r="J42" s="315">
        <v>0</v>
      </c>
      <c r="K42" s="279">
        <v>0</v>
      </c>
      <c r="L42" s="279">
        <v>0</v>
      </c>
      <c r="M42" s="314">
        <v>0</v>
      </c>
      <c r="N42" s="315">
        <v>0</v>
      </c>
      <c r="O42" s="279">
        <v>0</v>
      </c>
      <c r="P42" s="279">
        <v>0</v>
      </c>
      <c r="Q42" s="279">
        <v>0</v>
      </c>
      <c r="R42" s="279">
        <v>0</v>
      </c>
      <c r="S42" s="210"/>
      <c r="T42" s="210"/>
      <c r="U42" s="210"/>
      <c r="V42" s="210"/>
      <c r="W42" s="211">
        <f t="shared" si="0"/>
        <v>16</v>
      </c>
      <c r="X42" s="271"/>
      <c r="Y42" s="18"/>
      <c r="Z42" s="286">
        <f t="shared" si="1"/>
        <v>1</v>
      </c>
      <c r="AA42" s="18">
        <v>1</v>
      </c>
    </row>
    <row r="43" spans="1:27" ht="15.75">
      <c r="A43" s="21">
        <v>40</v>
      </c>
      <c r="B43" s="36" t="s">
        <v>606</v>
      </c>
      <c r="C43" s="57" t="s">
        <v>91</v>
      </c>
      <c r="D43" s="102">
        <v>1000</v>
      </c>
      <c r="E43" s="279">
        <v>0</v>
      </c>
      <c r="F43" s="279">
        <v>0</v>
      </c>
      <c r="G43" s="313">
        <v>15</v>
      </c>
      <c r="H43" s="209">
        <v>2</v>
      </c>
      <c r="I43" s="279">
        <v>0</v>
      </c>
      <c r="J43" s="279">
        <v>0</v>
      </c>
      <c r="K43" s="279">
        <v>0</v>
      </c>
      <c r="L43" s="279">
        <v>0</v>
      </c>
      <c r="M43" s="279">
        <v>0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11"/>
      <c r="T43" s="209"/>
      <c r="U43" s="211"/>
      <c r="V43" s="209"/>
      <c r="W43" s="211">
        <f t="shared" si="0"/>
        <v>15</v>
      </c>
      <c r="X43" s="271">
        <v>15</v>
      </c>
      <c r="Y43" s="18">
        <v>1</v>
      </c>
      <c r="Z43" s="286">
        <f t="shared" si="1"/>
        <v>2</v>
      </c>
      <c r="AA43" s="158">
        <v>1</v>
      </c>
    </row>
    <row r="44" spans="1:27" ht="15.75">
      <c r="A44" s="21">
        <v>41</v>
      </c>
      <c r="B44" s="117" t="s">
        <v>540</v>
      </c>
      <c r="C44" s="57" t="s">
        <v>400</v>
      </c>
      <c r="D44" s="102">
        <v>1000</v>
      </c>
      <c r="E44" s="351">
        <v>15</v>
      </c>
      <c r="F44" s="352">
        <v>0</v>
      </c>
      <c r="G44" s="315">
        <v>0</v>
      </c>
      <c r="H44" s="315">
        <v>0</v>
      </c>
      <c r="I44" s="315">
        <v>0</v>
      </c>
      <c r="J44" s="364">
        <v>0</v>
      </c>
      <c r="K44" s="279">
        <v>0</v>
      </c>
      <c r="L44" s="308">
        <v>0</v>
      </c>
      <c r="M44" s="315">
        <v>0</v>
      </c>
      <c r="N44" s="315">
        <v>0</v>
      </c>
      <c r="O44" s="279">
        <v>0</v>
      </c>
      <c r="P44" s="279">
        <v>0</v>
      </c>
      <c r="Q44" s="279">
        <v>0</v>
      </c>
      <c r="R44" s="279">
        <v>0</v>
      </c>
      <c r="S44" s="211"/>
      <c r="T44" s="209"/>
      <c r="U44" s="211"/>
      <c r="V44" s="209"/>
      <c r="W44" s="211">
        <f t="shared" si="0"/>
        <v>15</v>
      </c>
      <c r="X44" s="271">
        <v>15</v>
      </c>
      <c r="Y44" s="18">
        <v>1</v>
      </c>
      <c r="Z44" s="286">
        <f t="shared" si="1"/>
        <v>0</v>
      </c>
      <c r="AA44" s="18">
        <v>1</v>
      </c>
    </row>
    <row r="45" spans="1:27" ht="15.75">
      <c r="A45" s="21">
        <v>42</v>
      </c>
      <c r="B45" s="163" t="s">
        <v>812</v>
      </c>
      <c r="C45" s="36" t="s">
        <v>87</v>
      </c>
      <c r="D45" s="58">
        <v>1000</v>
      </c>
      <c r="E45" s="361">
        <v>0</v>
      </c>
      <c r="F45" s="279">
        <v>0</v>
      </c>
      <c r="G45" s="279">
        <v>0</v>
      </c>
      <c r="H45" s="279">
        <v>0</v>
      </c>
      <c r="I45" s="312">
        <v>0</v>
      </c>
      <c r="J45" s="279">
        <v>0</v>
      </c>
      <c r="K45" s="314">
        <v>0</v>
      </c>
      <c r="L45" s="315">
        <v>0</v>
      </c>
      <c r="M45" s="315">
        <v>0</v>
      </c>
      <c r="N45" s="315">
        <v>0</v>
      </c>
      <c r="O45" s="211">
        <v>8</v>
      </c>
      <c r="P45" s="209">
        <v>2</v>
      </c>
      <c r="Q45" s="279">
        <v>0</v>
      </c>
      <c r="R45" s="279">
        <v>0</v>
      </c>
      <c r="S45" s="210"/>
      <c r="T45" s="210"/>
      <c r="U45" s="210"/>
      <c r="V45" s="210"/>
      <c r="W45" s="211">
        <f t="shared" si="0"/>
        <v>8</v>
      </c>
      <c r="X45" s="271"/>
      <c r="Y45" s="18"/>
      <c r="Z45" s="286">
        <f t="shared" si="1"/>
        <v>2</v>
      </c>
      <c r="AA45" s="18">
        <v>1</v>
      </c>
    </row>
    <row r="46" spans="1:27" ht="16.5" thickBot="1">
      <c r="A46" s="9"/>
      <c r="B46" s="9"/>
      <c r="C46" s="2"/>
      <c r="D46" s="129" t="s">
        <v>456</v>
      </c>
      <c r="E46" s="291"/>
      <c r="F46" s="8"/>
      <c r="G46" s="245"/>
      <c r="H46" s="28"/>
      <c r="I46" s="245"/>
      <c r="J46" s="28"/>
      <c r="K46" s="245"/>
      <c r="L46" s="28"/>
      <c r="M46" s="245"/>
      <c r="N46" s="28"/>
      <c r="O46" s="245"/>
      <c r="P46" s="28"/>
      <c r="Q46" s="245"/>
      <c r="R46" s="28"/>
      <c r="S46" s="245"/>
      <c r="T46" s="28"/>
      <c r="U46" s="245"/>
      <c r="V46" s="28"/>
      <c r="W46" s="4"/>
      <c r="X46" s="8"/>
      <c r="Y46" s="8"/>
      <c r="Z46" s="8"/>
      <c r="AA46" s="8"/>
    </row>
    <row r="47" spans="1:27" ht="16.5" thickBot="1">
      <c r="A47" s="9"/>
      <c r="B47" s="10" t="s">
        <v>30</v>
      </c>
      <c r="C47" s="59"/>
      <c r="D47" s="8"/>
      <c r="E47" s="289"/>
      <c r="F47" s="222"/>
      <c r="G47" s="244"/>
      <c r="H47" s="12"/>
      <c r="I47" s="244"/>
      <c r="J47" s="12"/>
      <c r="K47" s="227" t="s">
        <v>1</v>
      </c>
      <c r="L47" s="12"/>
      <c r="M47" s="244"/>
      <c r="N47" s="12"/>
      <c r="O47" s="244"/>
      <c r="P47" s="12"/>
      <c r="Q47" s="244"/>
      <c r="R47" s="12"/>
      <c r="S47" s="267"/>
      <c r="T47" s="12"/>
      <c r="U47" s="460" t="s">
        <v>2</v>
      </c>
      <c r="V47" s="461"/>
      <c r="W47" s="462"/>
      <c r="X47" s="457" t="s">
        <v>3</v>
      </c>
      <c r="Y47" s="458"/>
      <c r="Z47" s="459"/>
      <c r="AA47" s="14" t="s">
        <v>4</v>
      </c>
    </row>
    <row r="48" spans="1:27" ht="15.75">
      <c r="A48" s="15"/>
      <c r="B48" s="32" t="s">
        <v>5</v>
      </c>
      <c r="C48" s="32" t="s">
        <v>6</v>
      </c>
      <c r="D48" s="17" t="s">
        <v>7</v>
      </c>
      <c r="E48" s="290" t="s">
        <v>8</v>
      </c>
      <c r="F48" s="46" t="s">
        <v>446</v>
      </c>
      <c r="G48" s="106" t="s">
        <v>9</v>
      </c>
      <c r="H48" s="107" t="s">
        <v>446</v>
      </c>
      <c r="I48" s="106" t="s">
        <v>10</v>
      </c>
      <c r="J48" s="107" t="s">
        <v>446</v>
      </c>
      <c r="K48" s="106" t="s">
        <v>11</v>
      </c>
      <c r="L48" s="107" t="s">
        <v>446</v>
      </c>
      <c r="M48" s="106" t="s">
        <v>12</v>
      </c>
      <c r="N48" s="107" t="s">
        <v>446</v>
      </c>
      <c r="O48" s="106" t="s">
        <v>13</v>
      </c>
      <c r="P48" s="107" t="s">
        <v>446</v>
      </c>
      <c r="Q48" s="106" t="s">
        <v>14</v>
      </c>
      <c r="R48" s="107" t="s">
        <v>446</v>
      </c>
      <c r="S48" s="106" t="s">
        <v>15</v>
      </c>
      <c r="T48" s="225" t="s">
        <v>446</v>
      </c>
      <c r="U48" s="255" t="s">
        <v>28</v>
      </c>
      <c r="V48" s="226" t="s">
        <v>446</v>
      </c>
      <c r="W48" s="19" t="s">
        <v>16</v>
      </c>
      <c r="X48" s="38" t="s">
        <v>17</v>
      </c>
      <c r="Y48" s="38" t="s">
        <v>234</v>
      </c>
      <c r="Z48" s="39" t="s">
        <v>18</v>
      </c>
      <c r="AA48" s="20" t="s">
        <v>19</v>
      </c>
    </row>
    <row r="49" spans="1:27" ht="15.75" customHeight="1">
      <c r="A49" s="21">
        <v>1</v>
      </c>
      <c r="B49" s="287" t="s">
        <v>290</v>
      </c>
      <c r="C49" s="84" t="s">
        <v>371</v>
      </c>
      <c r="D49" s="58">
        <v>1250</v>
      </c>
      <c r="E49" s="273">
        <v>40</v>
      </c>
      <c r="F49" s="208">
        <v>7</v>
      </c>
      <c r="G49" s="405">
        <v>32</v>
      </c>
      <c r="H49" s="428">
        <v>6</v>
      </c>
      <c r="I49" s="252">
        <v>40</v>
      </c>
      <c r="J49" s="209">
        <v>5</v>
      </c>
      <c r="K49" s="252">
        <v>35</v>
      </c>
      <c r="L49" s="356">
        <v>6</v>
      </c>
      <c r="M49" s="373">
        <v>40</v>
      </c>
      <c r="N49" s="374">
        <v>7</v>
      </c>
      <c r="O49" s="279">
        <v>0</v>
      </c>
      <c r="P49" s="279">
        <v>0</v>
      </c>
      <c r="Q49" s="366">
        <v>40</v>
      </c>
      <c r="R49" s="367">
        <v>5</v>
      </c>
      <c r="S49" s="211"/>
      <c r="T49" s="209"/>
      <c r="U49" s="211"/>
      <c r="V49" s="209"/>
      <c r="W49" s="211">
        <f>SUM(E49,,I49,K49,M49,O49,Q49,S49,U49)</f>
        <v>195</v>
      </c>
      <c r="X49" s="25"/>
      <c r="Y49" s="18"/>
      <c r="Z49" s="286">
        <f>SUM(F49,,J49,L49,N49,P49,R49,T49,V49)</f>
        <v>30</v>
      </c>
      <c r="AA49" s="18">
        <v>5</v>
      </c>
    </row>
    <row r="50" spans="1:27" ht="15.75" customHeight="1">
      <c r="A50" s="21">
        <v>2</v>
      </c>
      <c r="B50" s="117" t="s">
        <v>289</v>
      </c>
      <c r="C50" s="57" t="s">
        <v>371</v>
      </c>
      <c r="D50" s="58">
        <v>1280</v>
      </c>
      <c r="E50" s="273">
        <v>35</v>
      </c>
      <c r="F50" s="208">
        <v>5</v>
      </c>
      <c r="G50" s="285">
        <v>35</v>
      </c>
      <c r="H50" s="209">
        <v>6</v>
      </c>
      <c r="I50" s="409">
        <v>32</v>
      </c>
      <c r="J50" s="406">
        <v>4</v>
      </c>
      <c r="K50" s="252">
        <v>40</v>
      </c>
      <c r="L50" s="356">
        <v>6</v>
      </c>
      <c r="M50" s="429">
        <v>32</v>
      </c>
      <c r="N50" s="430">
        <v>6</v>
      </c>
      <c r="O50" s="211">
        <v>32</v>
      </c>
      <c r="P50" s="209">
        <v>6</v>
      </c>
      <c r="Q50" s="366">
        <v>35</v>
      </c>
      <c r="R50" s="367">
        <v>5</v>
      </c>
      <c r="S50" s="211"/>
      <c r="T50" s="209"/>
      <c r="U50" s="211"/>
      <c r="V50" s="209"/>
      <c r="W50" s="211">
        <f>SUM(E50,G50,,K50,,O50,Q50,S50,U50)</f>
        <v>177</v>
      </c>
      <c r="X50" s="25"/>
      <c r="Y50" s="18"/>
      <c r="Z50" s="286">
        <f>SUM(F50,H50,,L50,,P50,R50,T50,V50)</f>
        <v>28</v>
      </c>
      <c r="AA50" s="18">
        <v>5</v>
      </c>
    </row>
    <row r="51" spans="1:27" ht="15.75" customHeight="1">
      <c r="A51" s="21">
        <v>3</v>
      </c>
      <c r="B51" s="117" t="s">
        <v>330</v>
      </c>
      <c r="C51" s="57" t="s">
        <v>495</v>
      </c>
      <c r="D51" s="58">
        <v>1100</v>
      </c>
      <c r="E51" s="273">
        <v>29</v>
      </c>
      <c r="F51" s="208">
        <v>6</v>
      </c>
      <c r="G51" s="285">
        <v>27</v>
      </c>
      <c r="H51" s="209">
        <v>4</v>
      </c>
      <c r="I51" s="252">
        <v>35</v>
      </c>
      <c r="J51" s="209">
        <v>4</v>
      </c>
      <c r="K51" s="410">
        <v>23</v>
      </c>
      <c r="L51" s="411">
        <v>4</v>
      </c>
      <c r="M51" s="373">
        <v>35</v>
      </c>
      <c r="N51" s="374">
        <v>6</v>
      </c>
      <c r="O51" s="211">
        <v>40</v>
      </c>
      <c r="P51" s="209">
        <v>6</v>
      </c>
      <c r="Q51" s="279">
        <v>0</v>
      </c>
      <c r="R51" s="279">
        <v>0</v>
      </c>
      <c r="S51" s="211"/>
      <c r="T51" s="209"/>
      <c r="U51" s="211"/>
      <c r="V51" s="209"/>
      <c r="W51" s="211">
        <f>SUM(E51,G51,I51,,M51,O51,Q51,S51,U51)</f>
        <v>166</v>
      </c>
      <c r="X51" s="25"/>
      <c r="Y51" s="18"/>
      <c r="Z51" s="286">
        <f>SUM(F51,H51,J51,,N51,P51,R51,T51,V51)</f>
        <v>26</v>
      </c>
      <c r="AA51" s="18">
        <v>5</v>
      </c>
    </row>
    <row r="52" spans="1:27" ht="15.75" customHeight="1">
      <c r="A52" s="21">
        <v>4</v>
      </c>
      <c r="B52" s="117" t="s">
        <v>373</v>
      </c>
      <c r="C52" s="57" t="s">
        <v>371</v>
      </c>
      <c r="D52" s="58">
        <v>1313</v>
      </c>
      <c r="E52" s="273">
        <v>32</v>
      </c>
      <c r="F52" s="208">
        <v>5</v>
      </c>
      <c r="G52" s="285">
        <v>40</v>
      </c>
      <c r="H52" s="209">
        <v>6</v>
      </c>
      <c r="I52" s="252">
        <v>30</v>
      </c>
      <c r="J52" s="209">
        <v>4</v>
      </c>
      <c r="K52" s="252">
        <v>28</v>
      </c>
      <c r="L52" s="356">
        <v>5</v>
      </c>
      <c r="M52" s="279">
        <v>0</v>
      </c>
      <c r="N52" s="279">
        <v>0</v>
      </c>
      <c r="O52" s="211">
        <v>28</v>
      </c>
      <c r="P52" s="209">
        <v>5</v>
      </c>
      <c r="Q52" s="279">
        <v>0</v>
      </c>
      <c r="R52" s="279">
        <v>0</v>
      </c>
      <c r="S52" s="211"/>
      <c r="T52" s="209"/>
      <c r="U52" s="211"/>
      <c r="V52" s="209"/>
      <c r="W52" s="211">
        <f>SUM(E52,G52,I52,K52,M52,O52,Q52,S52,U52)</f>
        <v>158</v>
      </c>
      <c r="X52" s="25"/>
      <c r="Y52" s="18"/>
      <c r="Z52" s="286">
        <f>SUM(F52,H52,J52,L52,N52,P52,R52,T52,V52)</f>
        <v>25</v>
      </c>
      <c r="AA52" s="18">
        <v>5</v>
      </c>
    </row>
    <row r="53" spans="1:27" ht="15.75" customHeight="1">
      <c r="A53" s="21">
        <v>5</v>
      </c>
      <c r="B53" s="117" t="s">
        <v>268</v>
      </c>
      <c r="C53" s="57" t="s">
        <v>495</v>
      </c>
      <c r="D53" s="58">
        <v>1100</v>
      </c>
      <c r="E53" s="273">
        <v>30</v>
      </c>
      <c r="F53" s="208">
        <v>6</v>
      </c>
      <c r="G53" s="285">
        <v>30</v>
      </c>
      <c r="H53" s="209">
        <v>6</v>
      </c>
      <c r="I53" s="409">
        <v>27</v>
      </c>
      <c r="J53" s="406">
        <v>3</v>
      </c>
      <c r="K53" s="252">
        <v>30</v>
      </c>
      <c r="L53" s="356">
        <v>5</v>
      </c>
      <c r="M53" s="429">
        <v>28</v>
      </c>
      <c r="N53" s="430">
        <v>5</v>
      </c>
      <c r="O53" s="211">
        <v>35</v>
      </c>
      <c r="P53" s="209">
        <v>6</v>
      </c>
      <c r="Q53" s="373">
        <v>30</v>
      </c>
      <c r="R53" s="374">
        <v>4</v>
      </c>
      <c r="S53" s="211"/>
      <c r="T53" s="209"/>
      <c r="U53" s="211"/>
      <c r="V53" s="209"/>
      <c r="W53" s="211">
        <f>SUM(E53,G53,,K53,,O53,Q53,S53,U53)</f>
        <v>155</v>
      </c>
      <c r="X53" s="25"/>
      <c r="Y53" s="18"/>
      <c r="Z53" s="286">
        <f>SUM(F53,H53,,L53,,P53,R53,T53,V53)</f>
        <v>27</v>
      </c>
      <c r="AA53" s="18">
        <v>5</v>
      </c>
    </row>
    <row r="54" spans="1:27" ht="15.75" customHeight="1">
      <c r="A54" s="21">
        <v>6</v>
      </c>
      <c r="B54" s="117" t="s">
        <v>292</v>
      </c>
      <c r="C54" s="57" t="s">
        <v>498</v>
      </c>
      <c r="D54" s="58">
        <v>1000</v>
      </c>
      <c r="E54" s="412">
        <v>28</v>
      </c>
      <c r="F54" s="413">
        <v>4</v>
      </c>
      <c r="G54" s="285">
        <v>28</v>
      </c>
      <c r="H54" s="209">
        <v>5</v>
      </c>
      <c r="I54" s="252">
        <v>29</v>
      </c>
      <c r="J54" s="209">
        <v>3</v>
      </c>
      <c r="K54" s="252">
        <v>32</v>
      </c>
      <c r="L54" s="356">
        <v>5</v>
      </c>
      <c r="M54" s="373">
        <v>29</v>
      </c>
      <c r="N54" s="374">
        <v>5</v>
      </c>
      <c r="O54" s="211">
        <v>29</v>
      </c>
      <c r="P54" s="209">
        <v>4</v>
      </c>
      <c r="Q54" s="429">
        <v>23</v>
      </c>
      <c r="R54" s="430">
        <v>2</v>
      </c>
      <c r="S54" s="211"/>
      <c r="T54" s="209"/>
      <c r="U54" s="211"/>
      <c r="V54" s="209"/>
      <c r="W54" s="211">
        <f>SUM(,G54,I54,K54,M54,O54,,S54,U54)</f>
        <v>147</v>
      </c>
      <c r="X54" s="25"/>
      <c r="Y54" s="18"/>
      <c r="Z54" s="286">
        <f>SUM(,H54,J54,L54,N54,P54,,T54,V54)</f>
        <v>22</v>
      </c>
      <c r="AA54" s="18">
        <v>5</v>
      </c>
    </row>
    <row r="55" spans="1:27" ht="15.75" customHeight="1">
      <c r="A55" s="21">
        <v>7</v>
      </c>
      <c r="B55" s="117" t="s">
        <v>449</v>
      </c>
      <c r="C55" s="57" t="s">
        <v>498</v>
      </c>
      <c r="D55" s="58">
        <v>1000</v>
      </c>
      <c r="E55" s="412">
        <v>17</v>
      </c>
      <c r="F55" s="413">
        <v>4</v>
      </c>
      <c r="G55" s="323">
        <v>26</v>
      </c>
      <c r="H55" s="347">
        <v>5</v>
      </c>
      <c r="I55" s="346">
        <v>28</v>
      </c>
      <c r="J55" s="316">
        <v>3</v>
      </c>
      <c r="K55" s="409">
        <v>24</v>
      </c>
      <c r="L55" s="421">
        <v>5</v>
      </c>
      <c r="M55" s="373">
        <v>27</v>
      </c>
      <c r="N55" s="374">
        <v>4</v>
      </c>
      <c r="O55" s="211">
        <v>30</v>
      </c>
      <c r="P55" s="209">
        <v>5</v>
      </c>
      <c r="Q55" s="366">
        <v>32</v>
      </c>
      <c r="R55" s="367">
        <v>4</v>
      </c>
      <c r="S55" s="272"/>
      <c r="T55" s="272"/>
      <c r="U55" s="211"/>
      <c r="V55" s="209"/>
      <c r="W55" s="211">
        <f>SUM(,G55,I55,,M55,O55,Q55,S55,U55)</f>
        <v>143</v>
      </c>
      <c r="X55" s="25"/>
      <c r="Y55" s="18"/>
      <c r="Z55" s="286">
        <f>SUM(,H55,J55,,N55,P55,R55,T55,V55)</f>
        <v>21</v>
      </c>
      <c r="AA55" s="18">
        <v>5</v>
      </c>
    </row>
    <row r="56" spans="1:27" ht="15.75" customHeight="1">
      <c r="A56" s="21">
        <v>8</v>
      </c>
      <c r="B56" s="117" t="s">
        <v>102</v>
      </c>
      <c r="C56" s="57" t="s">
        <v>399</v>
      </c>
      <c r="D56" s="58">
        <v>1100</v>
      </c>
      <c r="E56" s="273">
        <v>25</v>
      </c>
      <c r="F56" s="208">
        <v>5</v>
      </c>
      <c r="G56" s="313">
        <v>22</v>
      </c>
      <c r="H56" s="209">
        <v>4</v>
      </c>
      <c r="I56" s="279">
        <v>0</v>
      </c>
      <c r="J56" s="279">
        <v>0</v>
      </c>
      <c r="K56" s="346">
        <v>29</v>
      </c>
      <c r="L56" s="365">
        <v>4</v>
      </c>
      <c r="M56" s="366">
        <v>30</v>
      </c>
      <c r="N56" s="367">
        <v>6</v>
      </c>
      <c r="O56" s="211">
        <v>27</v>
      </c>
      <c r="P56" s="209">
        <v>5</v>
      </c>
      <c r="Q56" s="279">
        <v>0</v>
      </c>
      <c r="R56" s="279">
        <v>0</v>
      </c>
      <c r="S56" s="272"/>
      <c r="T56" s="272"/>
      <c r="U56" s="211"/>
      <c r="V56" s="209"/>
      <c r="W56" s="211">
        <f>SUM(E56,G56,I56,K56,M56,O56,Q56,S56,U56)</f>
        <v>133</v>
      </c>
      <c r="X56" s="25"/>
      <c r="Y56" s="18"/>
      <c r="Z56" s="286">
        <f>SUM(F56,H56,J56,L56,N56,P56,R56,T56,V56)</f>
        <v>24</v>
      </c>
      <c r="AA56" s="18">
        <v>5</v>
      </c>
    </row>
    <row r="57" spans="1:27" ht="15.75" customHeight="1">
      <c r="A57" s="21">
        <v>9</v>
      </c>
      <c r="B57" s="117" t="s">
        <v>408</v>
      </c>
      <c r="C57" s="57" t="s">
        <v>498</v>
      </c>
      <c r="D57" s="58">
        <v>1000</v>
      </c>
      <c r="E57" s="319">
        <v>22</v>
      </c>
      <c r="F57" s="375">
        <v>4</v>
      </c>
      <c r="G57" s="431">
        <v>16</v>
      </c>
      <c r="H57" s="432">
        <v>3</v>
      </c>
      <c r="I57" s="279">
        <v>0</v>
      </c>
      <c r="J57" s="279">
        <v>0</v>
      </c>
      <c r="K57" s="252">
        <v>25</v>
      </c>
      <c r="L57" s="356">
        <v>5</v>
      </c>
      <c r="M57" s="366">
        <v>21</v>
      </c>
      <c r="N57" s="367">
        <v>4</v>
      </c>
      <c r="O57" s="211">
        <v>24</v>
      </c>
      <c r="P57" s="209">
        <v>4</v>
      </c>
      <c r="Q57" s="373">
        <v>29</v>
      </c>
      <c r="R57" s="374">
        <v>4</v>
      </c>
      <c r="S57" s="211"/>
      <c r="T57" s="209"/>
      <c r="U57" s="211"/>
      <c r="V57" s="209"/>
      <c r="W57" s="211">
        <f>SUM(E57,,I57,K57,M57,O57,Q57,S57,U57)</f>
        <v>121</v>
      </c>
      <c r="X57" s="25"/>
      <c r="Y57" s="18"/>
      <c r="Z57" s="286">
        <f>SUM(F57,,J57,L57,N57,P57,R57,T57,V57)</f>
        <v>21</v>
      </c>
      <c r="AA57" s="18">
        <v>5</v>
      </c>
    </row>
    <row r="58" spans="1:27" ht="15.75" customHeight="1">
      <c r="A58" s="21">
        <v>10</v>
      </c>
      <c r="B58" s="117" t="s">
        <v>429</v>
      </c>
      <c r="C58" s="57" t="s">
        <v>495</v>
      </c>
      <c r="D58" s="102">
        <v>1000</v>
      </c>
      <c r="E58" s="313">
        <v>24</v>
      </c>
      <c r="F58" s="208">
        <v>4</v>
      </c>
      <c r="G58" s="285">
        <v>21</v>
      </c>
      <c r="H58" s="209">
        <v>4</v>
      </c>
      <c r="I58" s="279">
        <v>0</v>
      </c>
      <c r="J58" s="279">
        <v>0</v>
      </c>
      <c r="K58" s="252">
        <v>22</v>
      </c>
      <c r="L58" s="356">
        <v>4</v>
      </c>
      <c r="M58" s="366">
        <v>24</v>
      </c>
      <c r="N58" s="367">
        <v>4</v>
      </c>
      <c r="O58" s="279">
        <v>0</v>
      </c>
      <c r="P58" s="279">
        <v>0</v>
      </c>
      <c r="Q58" s="366">
        <v>28</v>
      </c>
      <c r="R58" s="367">
        <v>3</v>
      </c>
      <c r="S58" s="211"/>
      <c r="T58" s="209"/>
      <c r="U58" s="211"/>
      <c r="V58" s="209"/>
      <c r="W58" s="211">
        <f>SUM(E58,G58,I58,K58,M58,O58,Q58,S58,U58)</f>
        <v>119</v>
      </c>
      <c r="X58" s="25"/>
      <c r="Y58" s="18"/>
      <c r="Z58" s="286">
        <f>SUM(F58,H58,J58,L58,N58,P58,R58,T58,V58)</f>
        <v>19</v>
      </c>
      <c r="AA58" s="18">
        <v>5</v>
      </c>
    </row>
    <row r="59" spans="1:27" ht="15.75" customHeight="1">
      <c r="A59" s="21">
        <v>11</v>
      </c>
      <c r="B59" s="117" t="s">
        <v>450</v>
      </c>
      <c r="C59" s="57" t="s">
        <v>498</v>
      </c>
      <c r="D59" s="102">
        <v>1000</v>
      </c>
      <c r="E59" s="313">
        <v>21</v>
      </c>
      <c r="F59" s="208">
        <v>4</v>
      </c>
      <c r="G59" s="285">
        <v>19</v>
      </c>
      <c r="H59" s="209">
        <v>4</v>
      </c>
      <c r="I59" s="279">
        <v>0</v>
      </c>
      <c r="J59" s="279">
        <v>0</v>
      </c>
      <c r="K59" s="409">
        <v>12</v>
      </c>
      <c r="L59" s="421">
        <v>3</v>
      </c>
      <c r="M59" s="366">
        <v>22</v>
      </c>
      <c r="N59" s="367">
        <v>4</v>
      </c>
      <c r="O59" s="211">
        <v>26</v>
      </c>
      <c r="P59" s="209">
        <v>4</v>
      </c>
      <c r="Q59" s="366">
        <v>27</v>
      </c>
      <c r="R59" s="367">
        <v>3</v>
      </c>
      <c r="S59" s="272"/>
      <c r="T59" s="272"/>
      <c r="U59" s="272"/>
      <c r="V59" s="272"/>
      <c r="W59" s="211">
        <f>SUM(E59,G59,I59,,M59,O59,Q59,S59,U59)</f>
        <v>115</v>
      </c>
      <c r="X59" s="25"/>
      <c r="Y59" s="18"/>
      <c r="Z59" s="286">
        <f>SUM(F59,H59,J59,,N59,P59,R59,T59,V59)</f>
        <v>19</v>
      </c>
      <c r="AA59" s="18">
        <v>5</v>
      </c>
    </row>
    <row r="60" spans="1:27" ht="15.75" customHeight="1">
      <c r="A60" s="21">
        <v>12</v>
      </c>
      <c r="B60" s="117" t="s">
        <v>465</v>
      </c>
      <c r="C60" s="57" t="s">
        <v>400</v>
      </c>
      <c r="D60" s="102">
        <v>1000</v>
      </c>
      <c r="E60" s="313">
        <v>27</v>
      </c>
      <c r="F60" s="208">
        <v>5</v>
      </c>
      <c r="G60" s="285">
        <v>20</v>
      </c>
      <c r="H60" s="209">
        <v>4</v>
      </c>
      <c r="I60" s="252">
        <v>24</v>
      </c>
      <c r="J60" s="209">
        <v>1</v>
      </c>
      <c r="K60" s="252">
        <v>16</v>
      </c>
      <c r="L60" s="356">
        <v>3</v>
      </c>
      <c r="M60" s="279">
        <v>0</v>
      </c>
      <c r="N60" s="279">
        <v>0</v>
      </c>
      <c r="O60" s="211">
        <v>19</v>
      </c>
      <c r="P60" s="209">
        <v>3</v>
      </c>
      <c r="Q60" s="279">
        <v>0</v>
      </c>
      <c r="R60" s="279">
        <v>0</v>
      </c>
      <c r="S60" s="211"/>
      <c r="T60" s="209"/>
      <c r="U60" s="211"/>
      <c r="V60" s="209"/>
      <c r="W60" s="211">
        <f aca="true" t="shared" si="2" ref="W60:W82">SUM(E60,G60,I60,K60,M60,O60,Q60,S60,U60)</f>
        <v>106</v>
      </c>
      <c r="X60" s="25"/>
      <c r="Y60" s="18"/>
      <c r="Z60" s="286">
        <f aca="true" t="shared" si="3" ref="Z60:Z82">SUM(F60,H60,J60,L60,N60,P60,R60,T60,V60)</f>
        <v>16</v>
      </c>
      <c r="AA60" s="18">
        <v>5</v>
      </c>
    </row>
    <row r="61" spans="1:27" ht="15.75" customHeight="1">
      <c r="A61" s="21">
        <v>13</v>
      </c>
      <c r="B61" s="163" t="s">
        <v>332</v>
      </c>
      <c r="C61" s="36" t="s">
        <v>610</v>
      </c>
      <c r="D61" s="58">
        <v>1000</v>
      </c>
      <c r="E61" s="361">
        <v>0</v>
      </c>
      <c r="F61" s="324">
        <v>0</v>
      </c>
      <c r="G61" s="310">
        <v>25</v>
      </c>
      <c r="H61" s="228">
        <v>5</v>
      </c>
      <c r="I61" s="346">
        <v>26</v>
      </c>
      <c r="J61" s="259">
        <v>2</v>
      </c>
      <c r="K61" s="346">
        <v>27</v>
      </c>
      <c r="L61" s="365">
        <v>5</v>
      </c>
      <c r="M61" s="279">
        <v>0</v>
      </c>
      <c r="N61" s="279">
        <v>0</v>
      </c>
      <c r="O61" s="279">
        <v>0</v>
      </c>
      <c r="P61" s="279">
        <v>0</v>
      </c>
      <c r="Q61" s="373">
        <v>24</v>
      </c>
      <c r="R61" s="374">
        <v>3</v>
      </c>
      <c r="S61" s="272"/>
      <c r="T61" s="272"/>
      <c r="U61" s="211"/>
      <c r="V61" s="209"/>
      <c r="W61" s="211">
        <f t="shared" si="2"/>
        <v>102</v>
      </c>
      <c r="X61" s="25"/>
      <c r="Y61" s="18"/>
      <c r="Z61" s="286">
        <f t="shared" si="3"/>
        <v>15</v>
      </c>
      <c r="AA61" s="18">
        <v>4</v>
      </c>
    </row>
    <row r="62" spans="1:27" ht="15.75" customHeight="1">
      <c r="A62" s="21">
        <v>14</v>
      </c>
      <c r="B62" s="117" t="s">
        <v>421</v>
      </c>
      <c r="C62" s="57" t="s">
        <v>87</v>
      </c>
      <c r="D62" s="58">
        <v>1000</v>
      </c>
      <c r="E62" s="273">
        <v>15</v>
      </c>
      <c r="F62" s="208">
        <v>3</v>
      </c>
      <c r="G62" s="346">
        <v>17</v>
      </c>
      <c r="H62" s="259">
        <v>4</v>
      </c>
      <c r="I62" s="279">
        <v>0</v>
      </c>
      <c r="J62" s="279">
        <v>0</v>
      </c>
      <c r="K62" s="346">
        <v>17</v>
      </c>
      <c r="L62" s="365">
        <v>4</v>
      </c>
      <c r="M62" s="279">
        <v>0</v>
      </c>
      <c r="N62" s="279">
        <v>0</v>
      </c>
      <c r="O62" s="211">
        <v>20</v>
      </c>
      <c r="P62" s="209">
        <v>4</v>
      </c>
      <c r="Q62" s="366">
        <v>25</v>
      </c>
      <c r="R62" s="367">
        <v>3</v>
      </c>
      <c r="S62" s="272"/>
      <c r="T62" s="272"/>
      <c r="U62" s="211"/>
      <c r="V62" s="209"/>
      <c r="W62" s="211">
        <f t="shared" si="2"/>
        <v>94</v>
      </c>
      <c r="X62" s="25"/>
      <c r="Y62" s="18"/>
      <c r="Z62" s="286">
        <f t="shared" si="3"/>
        <v>18</v>
      </c>
      <c r="AA62" s="18">
        <v>5</v>
      </c>
    </row>
    <row r="63" spans="1:27" ht="15.75" customHeight="1">
      <c r="A63" s="21">
        <v>15</v>
      </c>
      <c r="B63" s="117" t="s">
        <v>403</v>
      </c>
      <c r="C63" s="57" t="s">
        <v>371</v>
      </c>
      <c r="D63" s="58">
        <v>1000</v>
      </c>
      <c r="E63" s="273">
        <v>20</v>
      </c>
      <c r="F63" s="208">
        <v>4</v>
      </c>
      <c r="G63" s="433">
        <v>0</v>
      </c>
      <c r="H63" s="324">
        <v>0</v>
      </c>
      <c r="I63" s="279">
        <v>0</v>
      </c>
      <c r="J63" s="279">
        <v>0</v>
      </c>
      <c r="K63" s="252">
        <v>19</v>
      </c>
      <c r="L63" s="356">
        <v>4</v>
      </c>
      <c r="M63" s="373">
        <v>26</v>
      </c>
      <c r="N63" s="374">
        <v>5</v>
      </c>
      <c r="O63" s="211">
        <v>25</v>
      </c>
      <c r="P63" s="209">
        <v>5</v>
      </c>
      <c r="Q63" s="279">
        <v>0</v>
      </c>
      <c r="R63" s="279">
        <v>0</v>
      </c>
      <c r="S63" s="272"/>
      <c r="T63" s="272"/>
      <c r="U63" s="211"/>
      <c r="V63" s="209"/>
      <c r="W63" s="211">
        <f t="shared" si="2"/>
        <v>90</v>
      </c>
      <c r="X63" s="25"/>
      <c r="Y63" s="18"/>
      <c r="Z63" s="286">
        <f t="shared" si="3"/>
        <v>18</v>
      </c>
      <c r="AA63" s="18">
        <v>4</v>
      </c>
    </row>
    <row r="64" spans="1:27" ht="15.75" customHeight="1">
      <c r="A64" s="21">
        <v>16</v>
      </c>
      <c r="B64" s="117" t="s">
        <v>407</v>
      </c>
      <c r="C64" s="57" t="s">
        <v>498</v>
      </c>
      <c r="D64" s="58">
        <v>1000</v>
      </c>
      <c r="E64" s="273">
        <v>18</v>
      </c>
      <c r="F64" s="208">
        <v>4</v>
      </c>
      <c r="G64" s="434">
        <v>29</v>
      </c>
      <c r="H64" s="209">
        <v>5</v>
      </c>
      <c r="I64" s="279">
        <v>0</v>
      </c>
      <c r="J64" s="279">
        <v>0</v>
      </c>
      <c r="K64" s="279">
        <v>0</v>
      </c>
      <c r="L64" s="279">
        <v>0</v>
      </c>
      <c r="M64" s="366">
        <v>19</v>
      </c>
      <c r="N64" s="367">
        <v>2</v>
      </c>
      <c r="O64" s="211">
        <v>23</v>
      </c>
      <c r="P64" s="209">
        <v>4</v>
      </c>
      <c r="Q64" s="279">
        <v>0</v>
      </c>
      <c r="R64" s="279">
        <v>0</v>
      </c>
      <c r="S64" s="211"/>
      <c r="T64" s="209"/>
      <c r="U64" s="272"/>
      <c r="V64" s="272"/>
      <c r="W64" s="211">
        <f t="shared" si="2"/>
        <v>89</v>
      </c>
      <c r="X64" s="25"/>
      <c r="Y64" s="18"/>
      <c r="Z64" s="286">
        <f t="shared" si="3"/>
        <v>15</v>
      </c>
      <c r="AA64" s="18">
        <v>4</v>
      </c>
    </row>
    <row r="65" spans="1:27" ht="15.75" customHeight="1">
      <c r="A65" s="21">
        <v>17</v>
      </c>
      <c r="B65" s="117" t="s">
        <v>453</v>
      </c>
      <c r="C65" s="57" t="s">
        <v>522</v>
      </c>
      <c r="D65" s="58">
        <v>1000</v>
      </c>
      <c r="E65" s="273">
        <v>19</v>
      </c>
      <c r="F65" s="208">
        <v>4</v>
      </c>
      <c r="G65" s="313">
        <v>18</v>
      </c>
      <c r="H65" s="435">
        <v>4</v>
      </c>
      <c r="I65" s="279">
        <v>0</v>
      </c>
      <c r="J65" s="279">
        <v>0</v>
      </c>
      <c r="K65" s="346">
        <v>26</v>
      </c>
      <c r="L65" s="365">
        <v>5</v>
      </c>
      <c r="M65" s="366">
        <v>23</v>
      </c>
      <c r="N65" s="367">
        <v>4</v>
      </c>
      <c r="O65" s="279">
        <v>0</v>
      </c>
      <c r="P65" s="279">
        <v>0</v>
      </c>
      <c r="Q65" s="279">
        <v>0</v>
      </c>
      <c r="R65" s="279">
        <v>0</v>
      </c>
      <c r="S65" s="211"/>
      <c r="T65" s="209"/>
      <c r="U65" s="211"/>
      <c r="V65" s="209"/>
      <c r="W65" s="211">
        <f t="shared" si="2"/>
        <v>86</v>
      </c>
      <c r="X65" s="25"/>
      <c r="Y65" s="18"/>
      <c r="Z65" s="286">
        <f t="shared" si="3"/>
        <v>17</v>
      </c>
      <c r="AA65" s="18">
        <v>4</v>
      </c>
    </row>
    <row r="66" spans="1:27" ht="15.75" customHeight="1">
      <c r="A66" s="21">
        <v>18</v>
      </c>
      <c r="B66" s="117" t="s">
        <v>338</v>
      </c>
      <c r="C66" s="36" t="s">
        <v>371</v>
      </c>
      <c r="D66" s="58">
        <v>1000</v>
      </c>
      <c r="E66" s="273">
        <v>14</v>
      </c>
      <c r="F66" s="208">
        <v>3</v>
      </c>
      <c r="G66" s="403">
        <v>0</v>
      </c>
      <c r="H66" s="364">
        <v>0</v>
      </c>
      <c r="I66" s="346">
        <v>25</v>
      </c>
      <c r="J66" s="259">
        <v>3</v>
      </c>
      <c r="K66" s="346">
        <v>13</v>
      </c>
      <c r="L66" s="365">
        <v>3</v>
      </c>
      <c r="M66" s="366">
        <v>18</v>
      </c>
      <c r="N66" s="367">
        <v>3</v>
      </c>
      <c r="O66" s="106">
        <v>15</v>
      </c>
      <c r="P66" s="18">
        <v>4</v>
      </c>
      <c r="Q66" s="279">
        <v>0</v>
      </c>
      <c r="R66" s="279">
        <v>0</v>
      </c>
      <c r="S66" s="272"/>
      <c r="T66" s="272"/>
      <c r="U66" s="106"/>
      <c r="V66" s="18"/>
      <c r="W66" s="211">
        <f t="shared" si="2"/>
        <v>85</v>
      </c>
      <c r="X66" s="18"/>
      <c r="Y66" s="18"/>
      <c r="Z66" s="286">
        <f t="shared" si="3"/>
        <v>16</v>
      </c>
      <c r="AA66" s="18">
        <v>5</v>
      </c>
    </row>
    <row r="67" spans="1:27" ht="15.75" customHeight="1">
      <c r="A67" s="21">
        <v>19</v>
      </c>
      <c r="B67" s="163" t="s">
        <v>585</v>
      </c>
      <c r="C67" s="57" t="s">
        <v>87</v>
      </c>
      <c r="D67" s="58">
        <v>1000</v>
      </c>
      <c r="E67" s="312">
        <v>0</v>
      </c>
      <c r="F67" s="279">
        <v>0</v>
      </c>
      <c r="G67" s="376">
        <v>24</v>
      </c>
      <c r="H67" s="209">
        <v>4</v>
      </c>
      <c r="I67" s="279">
        <v>0</v>
      </c>
      <c r="J67" s="279">
        <v>0</v>
      </c>
      <c r="K67" s="346">
        <v>21</v>
      </c>
      <c r="L67" s="365">
        <v>4</v>
      </c>
      <c r="M67" s="279">
        <v>0</v>
      </c>
      <c r="N67" s="279">
        <v>0</v>
      </c>
      <c r="O67" s="211">
        <v>22</v>
      </c>
      <c r="P67" s="209">
        <v>4</v>
      </c>
      <c r="Q67" s="279">
        <v>0</v>
      </c>
      <c r="R67" s="279">
        <v>0</v>
      </c>
      <c r="S67" s="272"/>
      <c r="T67" s="272"/>
      <c r="U67" s="211"/>
      <c r="V67" s="209"/>
      <c r="W67" s="211">
        <f t="shared" si="2"/>
        <v>67</v>
      </c>
      <c r="X67" s="25"/>
      <c r="Y67" s="18"/>
      <c r="Z67" s="286">
        <f t="shared" si="3"/>
        <v>12</v>
      </c>
      <c r="AA67" s="18">
        <v>3</v>
      </c>
    </row>
    <row r="68" spans="1:27" ht="15.75" customHeight="1">
      <c r="A68" s="21">
        <v>20</v>
      </c>
      <c r="B68" s="117" t="s">
        <v>461</v>
      </c>
      <c r="C68" s="57" t="s">
        <v>721</v>
      </c>
      <c r="D68" s="58">
        <v>1000</v>
      </c>
      <c r="E68" s="273">
        <v>23</v>
      </c>
      <c r="F68" s="208">
        <v>3</v>
      </c>
      <c r="G68" s="322">
        <v>0</v>
      </c>
      <c r="H68" s="279">
        <v>0</v>
      </c>
      <c r="I68" s="279">
        <v>0</v>
      </c>
      <c r="J68" s="279">
        <v>0</v>
      </c>
      <c r="K68" s="279">
        <v>0</v>
      </c>
      <c r="L68" s="279">
        <v>0</v>
      </c>
      <c r="M68" s="366">
        <v>25</v>
      </c>
      <c r="N68" s="367">
        <v>4</v>
      </c>
      <c r="O68" s="211">
        <v>18</v>
      </c>
      <c r="P68" s="209">
        <v>3</v>
      </c>
      <c r="Q68" s="279">
        <v>0</v>
      </c>
      <c r="R68" s="279">
        <v>0</v>
      </c>
      <c r="S68" s="211"/>
      <c r="T68" s="209"/>
      <c r="U68" s="211"/>
      <c r="V68" s="209"/>
      <c r="W68" s="211">
        <f t="shared" si="2"/>
        <v>66</v>
      </c>
      <c r="X68" s="25"/>
      <c r="Y68" s="18"/>
      <c r="Z68" s="286">
        <f t="shared" si="3"/>
        <v>10</v>
      </c>
      <c r="AA68" s="18">
        <v>3</v>
      </c>
    </row>
    <row r="69" spans="1:27" ht="15.75" customHeight="1">
      <c r="A69" s="21">
        <v>21</v>
      </c>
      <c r="B69" s="117" t="s">
        <v>749</v>
      </c>
      <c r="C69" s="57" t="s">
        <v>377</v>
      </c>
      <c r="D69" s="58">
        <v>1000</v>
      </c>
      <c r="E69" s="312">
        <v>0</v>
      </c>
      <c r="F69" s="279">
        <v>0</v>
      </c>
      <c r="G69" s="279">
        <v>0</v>
      </c>
      <c r="H69" s="279">
        <v>0</v>
      </c>
      <c r="I69" s="279">
        <v>0</v>
      </c>
      <c r="J69" s="279">
        <v>0</v>
      </c>
      <c r="K69" s="252">
        <v>18</v>
      </c>
      <c r="L69" s="356">
        <v>3</v>
      </c>
      <c r="M69" s="373">
        <v>20</v>
      </c>
      <c r="N69" s="374">
        <v>4</v>
      </c>
      <c r="O69" s="211">
        <v>21</v>
      </c>
      <c r="P69" s="209">
        <v>4</v>
      </c>
      <c r="Q69" s="279">
        <v>0</v>
      </c>
      <c r="R69" s="279">
        <v>0</v>
      </c>
      <c r="S69" s="272"/>
      <c r="T69" s="272"/>
      <c r="U69" s="211"/>
      <c r="V69" s="209"/>
      <c r="W69" s="211">
        <f t="shared" si="2"/>
        <v>59</v>
      </c>
      <c r="X69" s="25"/>
      <c r="Y69" s="18"/>
      <c r="Z69" s="286">
        <f t="shared" si="3"/>
        <v>11</v>
      </c>
      <c r="AA69" s="18">
        <v>3</v>
      </c>
    </row>
    <row r="70" spans="1:27" ht="15.75" customHeight="1">
      <c r="A70" s="21">
        <v>22</v>
      </c>
      <c r="B70" s="117" t="s">
        <v>336</v>
      </c>
      <c r="C70" s="57" t="s">
        <v>400</v>
      </c>
      <c r="D70" s="58">
        <v>1000</v>
      </c>
      <c r="E70" s="273">
        <v>26</v>
      </c>
      <c r="F70" s="208">
        <v>4</v>
      </c>
      <c r="G70" s="321">
        <v>0</v>
      </c>
      <c r="H70" s="324">
        <v>0</v>
      </c>
      <c r="I70" s="279">
        <v>0</v>
      </c>
      <c r="J70" s="279">
        <v>0</v>
      </c>
      <c r="K70" s="279">
        <v>0</v>
      </c>
      <c r="L70" s="279">
        <v>0</v>
      </c>
      <c r="M70" s="279">
        <v>0</v>
      </c>
      <c r="N70" s="279">
        <v>0</v>
      </c>
      <c r="O70" s="211">
        <v>17</v>
      </c>
      <c r="P70" s="209">
        <v>4</v>
      </c>
      <c r="Q70" s="279">
        <v>0</v>
      </c>
      <c r="R70" s="279">
        <v>0</v>
      </c>
      <c r="S70" s="211"/>
      <c r="T70" s="209"/>
      <c r="U70" s="272"/>
      <c r="V70" s="272"/>
      <c r="W70" s="211">
        <f t="shared" si="2"/>
        <v>43</v>
      </c>
      <c r="X70" s="25">
        <v>26</v>
      </c>
      <c r="Y70" s="18">
        <v>1</v>
      </c>
      <c r="Z70" s="286">
        <f t="shared" si="3"/>
        <v>8</v>
      </c>
      <c r="AA70" s="18">
        <v>2</v>
      </c>
    </row>
    <row r="71" spans="1:27" ht="15.75" customHeight="1">
      <c r="A71" s="21">
        <v>23</v>
      </c>
      <c r="B71" s="117" t="s">
        <v>748</v>
      </c>
      <c r="C71" s="57" t="s">
        <v>377</v>
      </c>
      <c r="D71" s="58">
        <v>1000</v>
      </c>
      <c r="E71" s="279">
        <v>0</v>
      </c>
      <c r="F71" s="279">
        <v>0</v>
      </c>
      <c r="G71" s="279">
        <v>0</v>
      </c>
      <c r="H71" s="279">
        <v>0</v>
      </c>
      <c r="I71" s="279">
        <v>0</v>
      </c>
      <c r="J71" s="279">
        <v>0</v>
      </c>
      <c r="K71" s="346">
        <v>15</v>
      </c>
      <c r="L71" s="365">
        <v>3</v>
      </c>
      <c r="M71" s="366">
        <v>16</v>
      </c>
      <c r="N71" s="367">
        <v>3</v>
      </c>
      <c r="O71" s="408">
        <v>12</v>
      </c>
      <c r="P71" s="316">
        <v>3</v>
      </c>
      <c r="Q71" s="279">
        <v>0</v>
      </c>
      <c r="R71" s="279">
        <v>0</v>
      </c>
      <c r="S71" s="106"/>
      <c r="T71" s="18"/>
      <c r="U71" s="106"/>
      <c r="V71" s="18"/>
      <c r="W71" s="211">
        <f t="shared" si="2"/>
        <v>43</v>
      </c>
      <c r="X71" s="18">
        <v>16</v>
      </c>
      <c r="Y71" s="18">
        <v>1</v>
      </c>
      <c r="Z71" s="286">
        <f t="shared" si="3"/>
        <v>9</v>
      </c>
      <c r="AA71" s="18">
        <v>3</v>
      </c>
    </row>
    <row r="72" spans="1:27" ht="15.75" customHeight="1">
      <c r="A72" s="21">
        <v>24</v>
      </c>
      <c r="B72" s="117" t="s">
        <v>459</v>
      </c>
      <c r="C72" s="57" t="s">
        <v>108</v>
      </c>
      <c r="D72" s="58">
        <v>1000</v>
      </c>
      <c r="E72" s="273">
        <v>16</v>
      </c>
      <c r="F72" s="208">
        <v>4</v>
      </c>
      <c r="G72" s="279">
        <v>0</v>
      </c>
      <c r="H72" s="279">
        <v>0</v>
      </c>
      <c r="I72" s="279">
        <v>0</v>
      </c>
      <c r="J72" s="279">
        <v>0</v>
      </c>
      <c r="K72" s="279">
        <v>0</v>
      </c>
      <c r="L72" s="279">
        <v>0</v>
      </c>
      <c r="M72" s="279">
        <v>0</v>
      </c>
      <c r="N72" s="279">
        <v>0</v>
      </c>
      <c r="O72" s="279">
        <v>0</v>
      </c>
      <c r="P72" s="279">
        <v>0</v>
      </c>
      <c r="Q72" s="427">
        <v>26</v>
      </c>
      <c r="R72" s="426">
        <v>3</v>
      </c>
      <c r="S72" s="106"/>
      <c r="T72" s="18"/>
      <c r="U72" s="106"/>
      <c r="V72" s="18"/>
      <c r="W72" s="211">
        <f t="shared" si="2"/>
        <v>42</v>
      </c>
      <c r="X72" s="18">
        <v>26</v>
      </c>
      <c r="Y72" s="18">
        <v>1</v>
      </c>
      <c r="Z72" s="286">
        <f t="shared" si="3"/>
        <v>7</v>
      </c>
      <c r="AA72" s="18">
        <v>2</v>
      </c>
    </row>
    <row r="73" spans="1:27" ht="15.75" customHeight="1">
      <c r="A73" s="21">
        <v>25</v>
      </c>
      <c r="B73" s="117" t="s">
        <v>751</v>
      </c>
      <c r="C73" s="57" t="s">
        <v>399</v>
      </c>
      <c r="D73" s="58">
        <v>1000</v>
      </c>
      <c r="E73" s="279">
        <v>0</v>
      </c>
      <c r="F73" s="279">
        <v>0</v>
      </c>
      <c r="G73" s="279">
        <v>0</v>
      </c>
      <c r="H73" s="279">
        <v>0</v>
      </c>
      <c r="I73" s="279">
        <v>0</v>
      </c>
      <c r="J73" s="279">
        <v>0</v>
      </c>
      <c r="K73" s="346">
        <v>11</v>
      </c>
      <c r="L73" s="365">
        <v>2</v>
      </c>
      <c r="M73" s="366">
        <v>17</v>
      </c>
      <c r="N73" s="367">
        <v>3</v>
      </c>
      <c r="O73" s="408">
        <v>14</v>
      </c>
      <c r="P73" s="316">
        <v>4</v>
      </c>
      <c r="Q73" s="279">
        <v>0</v>
      </c>
      <c r="R73" s="279">
        <v>0</v>
      </c>
      <c r="S73" s="106"/>
      <c r="T73" s="18"/>
      <c r="U73" s="106"/>
      <c r="V73" s="18"/>
      <c r="W73" s="211">
        <f t="shared" si="2"/>
        <v>42</v>
      </c>
      <c r="X73" s="18">
        <v>17</v>
      </c>
      <c r="Y73" s="18">
        <v>1</v>
      </c>
      <c r="Z73" s="286">
        <f t="shared" si="3"/>
        <v>9</v>
      </c>
      <c r="AA73" s="18">
        <v>3</v>
      </c>
    </row>
    <row r="74" spans="1:27" ht="15.75" customHeight="1">
      <c r="A74" s="21">
        <v>26</v>
      </c>
      <c r="B74" s="117" t="s">
        <v>474</v>
      </c>
      <c r="C74" s="57" t="s">
        <v>521</v>
      </c>
      <c r="D74" s="58">
        <v>1000</v>
      </c>
      <c r="E74" s="273">
        <v>12</v>
      </c>
      <c r="F74" s="208">
        <v>3</v>
      </c>
      <c r="G74" s="346">
        <v>15</v>
      </c>
      <c r="H74" s="259">
        <v>3</v>
      </c>
      <c r="I74" s="279">
        <v>0</v>
      </c>
      <c r="J74" s="279">
        <v>0</v>
      </c>
      <c r="K74" s="279">
        <v>0</v>
      </c>
      <c r="L74" s="279">
        <v>0</v>
      </c>
      <c r="M74" s="279">
        <v>0</v>
      </c>
      <c r="N74" s="279">
        <v>0</v>
      </c>
      <c r="O74" s="211">
        <v>13</v>
      </c>
      <c r="P74" s="209">
        <v>3</v>
      </c>
      <c r="Q74" s="279">
        <v>0</v>
      </c>
      <c r="R74" s="279">
        <v>0</v>
      </c>
      <c r="S74" s="272"/>
      <c r="T74" s="272"/>
      <c r="U74" s="211"/>
      <c r="V74" s="209"/>
      <c r="W74" s="211">
        <f t="shared" si="2"/>
        <v>40</v>
      </c>
      <c r="X74" s="25"/>
      <c r="Y74" s="18"/>
      <c r="Z74" s="286">
        <f t="shared" si="3"/>
        <v>9</v>
      </c>
      <c r="AA74" s="18">
        <v>3</v>
      </c>
    </row>
    <row r="75" spans="1:27" ht="15.75" customHeight="1">
      <c r="A75" s="21">
        <v>27</v>
      </c>
      <c r="B75" s="117" t="s">
        <v>379</v>
      </c>
      <c r="C75" s="57" t="s">
        <v>400</v>
      </c>
      <c r="D75" s="58">
        <v>1000</v>
      </c>
      <c r="E75" s="313">
        <v>13</v>
      </c>
      <c r="F75" s="208">
        <v>2</v>
      </c>
      <c r="G75" s="279">
        <v>0</v>
      </c>
      <c r="H75" s="279">
        <v>0</v>
      </c>
      <c r="I75" s="279">
        <v>0</v>
      </c>
      <c r="J75" s="279">
        <v>0</v>
      </c>
      <c r="K75" s="279">
        <v>0</v>
      </c>
      <c r="L75" s="279">
        <v>0</v>
      </c>
      <c r="M75" s="279">
        <v>0</v>
      </c>
      <c r="N75" s="279">
        <v>0</v>
      </c>
      <c r="O75" s="408">
        <v>11</v>
      </c>
      <c r="P75" s="316">
        <v>3</v>
      </c>
      <c r="Q75" s="279">
        <v>0</v>
      </c>
      <c r="R75" s="279">
        <v>0</v>
      </c>
      <c r="S75" s="272"/>
      <c r="T75" s="272"/>
      <c r="U75" s="272"/>
      <c r="V75" s="272"/>
      <c r="W75" s="211">
        <f t="shared" si="2"/>
        <v>24</v>
      </c>
      <c r="X75" s="25"/>
      <c r="Y75" s="18"/>
      <c r="Z75" s="286">
        <f t="shared" si="3"/>
        <v>5</v>
      </c>
      <c r="AA75" s="18">
        <v>2</v>
      </c>
    </row>
    <row r="76" spans="1:27" ht="15.75" customHeight="1">
      <c r="A76" s="21">
        <v>28</v>
      </c>
      <c r="B76" s="44" t="s">
        <v>586</v>
      </c>
      <c r="C76" s="155" t="s">
        <v>399</v>
      </c>
      <c r="D76" s="58">
        <v>1100</v>
      </c>
      <c r="E76" s="279">
        <v>0</v>
      </c>
      <c r="F76" s="279">
        <v>0</v>
      </c>
      <c r="G76" s="313">
        <v>23</v>
      </c>
      <c r="H76" s="209">
        <v>4</v>
      </c>
      <c r="I76" s="279">
        <v>0</v>
      </c>
      <c r="J76" s="279">
        <v>0</v>
      </c>
      <c r="K76" s="279">
        <v>0</v>
      </c>
      <c r="L76" s="279">
        <v>0</v>
      </c>
      <c r="M76" s="279">
        <v>0</v>
      </c>
      <c r="N76" s="279">
        <v>0</v>
      </c>
      <c r="O76" s="279">
        <v>0</v>
      </c>
      <c r="P76" s="279">
        <v>0</v>
      </c>
      <c r="Q76" s="279">
        <v>0</v>
      </c>
      <c r="R76" s="279">
        <v>0</v>
      </c>
      <c r="S76" s="272"/>
      <c r="T76" s="272"/>
      <c r="U76" s="211"/>
      <c r="V76" s="209"/>
      <c r="W76" s="211">
        <f t="shared" si="2"/>
        <v>23</v>
      </c>
      <c r="X76" s="25"/>
      <c r="Y76" s="18"/>
      <c r="Z76" s="286">
        <f t="shared" si="3"/>
        <v>4</v>
      </c>
      <c r="AA76" s="18">
        <v>1</v>
      </c>
    </row>
    <row r="77" spans="1:27" ht="15.75" customHeight="1">
      <c r="A77" s="21">
        <v>29</v>
      </c>
      <c r="B77" s="73" t="s">
        <v>835</v>
      </c>
      <c r="C77" s="73" t="s">
        <v>91</v>
      </c>
      <c r="D77" s="58">
        <v>1000</v>
      </c>
      <c r="E77" s="279">
        <v>0</v>
      </c>
      <c r="F77" s="279">
        <v>0</v>
      </c>
      <c r="G77" s="279">
        <v>0</v>
      </c>
      <c r="H77" s="279">
        <v>0</v>
      </c>
      <c r="I77" s="279">
        <v>0</v>
      </c>
      <c r="J77" s="279">
        <v>0</v>
      </c>
      <c r="K77" s="279">
        <v>0</v>
      </c>
      <c r="L77" s="279">
        <v>0</v>
      </c>
      <c r="M77" s="279">
        <v>0</v>
      </c>
      <c r="N77" s="279">
        <v>0</v>
      </c>
      <c r="O77" s="279">
        <v>0</v>
      </c>
      <c r="P77" s="279">
        <v>0</v>
      </c>
      <c r="Q77" s="373">
        <v>22</v>
      </c>
      <c r="R77" s="374">
        <v>1</v>
      </c>
      <c r="S77" s="272"/>
      <c r="T77" s="272"/>
      <c r="U77" s="211"/>
      <c r="V77" s="209"/>
      <c r="W77" s="211">
        <f t="shared" si="2"/>
        <v>22</v>
      </c>
      <c r="X77" s="25"/>
      <c r="Y77" s="18"/>
      <c r="Z77" s="286">
        <f t="shared" si="3"/>
        <v>1</v>
      </c>
      <c r="AA77" s="18">
        <v>1</v>
      </c>
    </row>
    <row r="78" spans="1:27" ht="15.75" customHeight="1">
      <c r="A78" s="21">
        <v>30</v>
      </c>
      <c r="B78" s="151" t="s">
        <v>837</v>
      </c>
      <c r="C78" s="151" t="s">
        <v>620</v>
      </c>
      <c r="D78" s="58">
        <v>1000</v>
      </c>
      <c r="E78" s="279">
        <v>0</v>
      </c>
      <c r="F78" s="279">
        <v>0</v>
      </c>
      <c r="G78" s="279">
        <v>0</v>
      </c>
      <c r="H78" s="279">
        <v>0</v>
      </c>
      <c r="I78" s="279">
        <v>0</v>
      </c>
      <c r="J78" s="279">
        <v>0</v>
      </c>
      <c r="K78" s="279">
        <v>0</v>
      </c>
      <c r="L78" s="279">
        <v>0</v>
      </c>
      <c r="M78" s="279">
        <v>0</v>
      </c>
      <c r="N78" s="279">
        <v>0</v>
      </c>
      <c r="O78" s="279">
        <v>0</v>
      </c>
      <c r="P78" s="279">
        <v>0</v>
      </c>
      <c r="Q78" s="373">
        <v>21</v>
      </c>
      <c r="R78" s="374">
        <v>0</v>
      </c>
      <c r="S78" s="272"/>
      <c r="T78" s="272"/>
      <c r="U78" s="211"/>
      <c r="V78" s="209"/>
      <c r="W78" s="211">
        <f t="shared" si="2"/>
        <v>21</v>
      </c>
      <c r="X78" s="25"/>
      <c r="Y78" s="18"/>
      <c r="Z78" s="286">
        <f t="shared" si="3"/>
        <v>0</v>
      </c>
      <c r="AA78" s="18">
        <v>1</v>
      </c>
    </row>
    <row r="79" spans="1:27" ht="15.75" customHeight="1">
      <c r="A79" s="21">
        <v>31</v>
      </c>
      <c r="B79" s="57" t="s">
        <v>747</v>
      </c>
      <c r="C79" s="57" t="s">
        <v>377</v>
      </c>
      <c r="D79" s="58">
        <v>1000</v>
      </c>
      <c r="E79" s="279">
        <v>0</v>
      </c>
      <c r="F79" s="279">
        <v>0</v>
      </c>
      <c r="G79" s="279">
        <v>0</v>
      </c>
      <c r="H79" s="279">
        <v>0</v>
      </c>
      <c r="I79" s="279">
        <v>0</v>
      </c>
      <c r="J79" s="279">
        <v>0</v>
      </c>
      <c r="K79" s="252">
        <v>20</v>
      </c>
      <c r="L79" s="356">
        <v>4</v>
      </c>
      <c r="M79" s="279">
        <v>0</v>
      </c>
      <c r="N79" s="279">
        <v>0</v>
      </c>
      <c r="O79" s="279">
        <v>0</v>
      </c>
      <c r="P79" s="279">
        <v>0</v>
      </c>
      <c r="Q79" s="279">
        <v>0</v>
      </c>
      <c r="R79" s="279">
        <v>0</v>
      </c>
      <c r="S79" s="211"/>
      <c r="T79" s="209"/>
      <c r="U79" s="211"/>
      <c r="V79" s="209"/>
      <c r="W79" s="211">
        <f t="shared" si="2"/>
        <v>20</v>
      </c>
      <c r="X79" s="25"/>
      <c r="Y79" s="18"/>
      <c r="Z79" s="286">
        <f t="shared" si="3"/>
        <v>4</v>
      </c>
      <c r="AA79" s="18">
        <v>1</v>
      </c>
    </row>
    <row r="80" spans="1:27" ht="15.75" customHeight="1">
      <c r="A80" s="21">
        <v>32</v>
      </c>
      <c r="B80" s="163" t="s">
        <v>807</v>
      </c>
      <c r="C80" s="36" t="s">
        <v>235</v>
      </c>
      <c r="D80" s="58">
        <v>1000</v>
      </c>
      <c r="E80" s="279">
        <v>0</v>
      </c>
      <c r="F80" s="279">
        <v>0</v>
      </c>
      <c r="G80" s="279">
        <v>0</v>
      </c>
      <c r="H80" s="279">
        <v>0</v>
      </c>
      <c r="I80" s="279">
        <v>0</v>
      </c>
      <c r="J80" s="279">
        <v>0</v>
      </c>
      <c r="K80" s="279">
        <v>0</v>
      </c>
      <c r="L80" s="279">
        <v>0</v>
      </c>
      <c r="M80" s="279">
        <v>0</v>
      </c>
      <c r="N80" s="279">
        <v>0</v>
      </c>
      <c r="O80" s="211">
        <v>16</v>
      </c>
      <c r="P80" s="209">
        <v>4</v>
      </c>
      <c r="Q80" s="279">
        <v>0</v>
      </c>
      <c r="R80" s="279">
        <v>0</v>
      </c>
      <c r="S80" s="211"/>
      <c r="T80" s="209"/>
      <c r="U80" s="211"/>
      <c r="V80" s="209"/>
      <c r="W80" s="211">
        <f t="shared" si="2"/>
        <v>16</v>
      </c>
      <c r="X80" s="25"/>
      <c r="Y80" s="18"/>
      <c r="Z80" s="286">
        <f t="shared" si="3"/>
        <v>4</v>
      </c>
      <c r="AA80" s="18">
        <v>1</v>
      </c>
    </row>
    <row r="81" spans="1:27" ht="15.75" customHeight="1">
      <c r="A81" s="21">
        <v>33</v>
      </c>
      <c r="B81" s="117" t="s">
        <v>793</v>
      </c>
      <c r="C81" s="57" t="s">
        <v>794</v>
      </c>
      <c r="D81" s="58">
        <v>1000</v>
      </c>
      <c r="E81" s="279">
        <v>0</v>
      </c>
      <c r="F81" s="279">
        <v>0</v>
      </c>
      <c r="G81" s="279">
        <v>0</v>
      </c>
      <c r="H81" s="279">
        <v>0</v>
      </c>
      <c r="I81" s="279">
        <v>0</v>
      </c>
      <c r="J81" s="279">
        <v>0</v>
      </c>
      <c r="K81" s="279">
        <v>0</v>
      </c>
      <c r="L81" s="279">
        <v>0</v>
      </c>
      <c r="M81" s="366">
        <v>15</v>
      </c>
      <c r="N81" s="367">
        <v>1</v>
      </c>
      <c r="O81" s="279">
        <v>0</v>
      </c>
      <c r="P81" s="279">
        <v>0</v>
      </c>
      <c r="Q81" s="279">
        <v>0</v>
      </c>
      <c r="R81" s="279">
        <v>0</v>
      </c>
      <c r="S81" s="106"/>
      <c r="T81" s="18"/>
      <c r="U81" s="106"/>
      <c r="V81" s="18"/>
      <c r="W81" s="211">
        <f t="shared" si="2"/>
        <v>15</v>
      </c>
      <c r="X81" s="18"/>
      <c r="Y81" s="18"/>
      <c r="Z81" s="286">
        <f t="shared" si="3"/>
        <v>1</v>
      </c>
      <c r="AA81" s="18">
        <v>1</v>
      </c>
    </row>
    <row r="82" spans="1:27" ht="15.75" customHeight="1">
      <c r="A82" s="21">
        <v>34</v>
      </c>
      <c r="B82" s="117" t="s">
        <v>750</v>
      </c>
      <c r="C82" s="57" t="s">
        <v>724</v>
      </c>
      <c r="D82" s="58">
        <v>1000</v>
      </c>
      <c r="E82" s="312">
        <v>0</v>
      </c>
      <c r="F82" s="279">
        <v>0</v>
      </c>
      <c r="G82" s="322">
        <v>0</v>
      </c>
      <c r="H82" s="279">
        <v>0</v>
      </c>
      <c r="I82" s="279">
        <v>0</v>
      </c>
      <c r="J82" s="279">
        <v>0</v>
      </c>
      <c r="K82" s="346">
        <v>14</v>
      </c>
      <c r="L82" s="365">
        <v>2</v>
      </c>
      <c r="M82" s="279">
        <v>0</v>
      </c>
      <c r="N82" s="279">
        <v>0</v>
      </c>
      <c r="O82" s="279">
        <v>0</v>
      </c>
      <c r="P82" s="279">
        <v>0</v>
      </c>
      <c r="Q82" s="279">
        <v>0</v>
      </c>
      <c r="R82" s="279">
        <v>0</v>
      </c>
      <c r="S82" s="106"/>
      <c r="T82" s="18"/>
      <c r="U82" s="106"/>
      <c r="V82" s="18"/>
      <c r="W82" s="211">
        <f t="shared" si="2"/>
        <v>14</v>
      </c>
      <c r="X82" s="18"/>
      <c r="Y82" s="18"/>
      <c r="Z82" s="286">
        <f t="shared" si="3"/>
        <v>2</v>
      </c>
      <c r="AA82" s="18">
        <v>1</v>
      </c>
    </row>
    <row r="83" spans="1:27" ht="16.5" thickBot="1">
      <c r="A83" s="9"/>
      <c r="B83" s="41"/>
      <c r="C83" s="41"/>
      <c r="D83" s="68"/>
      <c r="E83" s="241"/>
      <c r="F83" s="229"/>
      <c r="G83" s="246"/>
      <c r="H83" s="12"/>
      <c r="I83" s="244"/>
      <c r="J83" s="12"/>
      <c r="K83" s="254"/>
      <c r="L83" s="12"/>
      <c r="M83" s="244"/>
      <c r="N83" s="12"/>
      <c r="O83" s="244"/>
      <c r="P83" s="12"/>
      <c r="Q83" s="244"/>
      <c r="R83" s="12"/>
      <c r="S83" s="267"/>
      <c r="T83" s="12"/>
      <c r="U83" s="268"/>
      <c r="V83" s="12"/>
      <c r="W83" s="230"/>
      <c r="X83" s="11"/>
      <c r="Y83" s="13"/>
      <c r="Z83" s="231"/>
      <c r="AA83" s="14"/>
    </row>
    <row r="84" spans="1:27" ht="16.5" thickBot="1">
      <c r="A84" s="9"/>
      <c r="B84" s="10" t="s">
        <v>31</v>
      </c>
      <c r="C84" s="2"/>
      <c r="D84" s="8"/>
      <c r="E84" s="289"/>
      <c r="F84" s="222"/>
      <c r="G84" s="244"/>
      <c r="H84" s="12"/>
      <c r="I84" s="244"/>
      <c r="J84" s="12"/>
      <c r="K84" s="255" t="s">
        <v>1</v>
      </c>
      <c r="L84" s="12"/>
      <c r="M84" s="244"/>
      <c r="N84" s="12"/>
      <c r="O84" s="244"/>
      <c r="P84" s="12"/>
      <c r="Q84" s="244"/>
      <c r="R84" s="12"/>
      <c r="S84" s="267"/>
      <c r="T84" s="12"/>
      <c r="U84" s="460" t="s">
        <v>2</v>
      </c>
      <c r="V84" s="461"/>
      <c r="W84" s="462"/>
      <c r="X84" s="457" t="s">
        <v>3</v>
      </c>
      <c r="Y84" s="458"/>
      <c r="Z84" s="459"/>
      <c r="AA84" s="14" t="s">
        <v>4</v>
      </c>
    </row>
    <row r="85" spans="1:27" ht="15.75">
      <c r="A85" s="15"/>
      <c r="B85" s="16" t="s">
        <v>5</v>
      </c>
      <c r="C85" s="17" t="s">
        <v>6</v>
      </c>
      <c r="D85" s="17" t="s">
        <v>7</v>
      </c>
      <c r="E85" s="290" t="s">
        <v>8</v>
      </c>
      <c r="F85" s="46" t="s">
        <v>446</v>
      </c>
      <c r="G85" s="106" t="s">
        <v>9</v>
      </c>
      <c r="H85" s="107" t="s">
        <v>446</v>
      </c>
      <c r="I85" s="106" t="s">
        <v>10</v>
      </c>
      <c r="J85" s="107" t="s">
        <v>446</v>
      </c>
      <c r="K85" s="106" t="s">
        <v>11</v>
      </c>
      <c r="L85" s="107" t="s">
        <v>446</v>
      </c>
      <c r="M85" s="106" t="s">
        <v>12</v>
      </c>
      <c r="N85" s="107" t="s">
        <v>446</v>
      </c>
      <c r="O85" s="106" t="s">
        <v>13</v>
      </c>
      <c r="P85" s="107" t="s">
        <v>446</v>
      </c>
      <c r="Q85" s="106" t="s">
        <v>14</v>
      </c>
      <c r="R85" s="107" t="s">
        <v>446</v>
      </c>
      <c r="S85" s="106" t="s">
        <v>15</v>
      </c>
      <c r="T85" s="225" t="s">
        <v>446</v>
      </c>
      <c r="U85" s="255" t="s">
        <v>28</v>
      </c>
      <c r="V85" s="226" t="s">
        <v>446</v>
      </c>
      <c r="W85" s="19" t="s">
        <v>16</v>
      </c>
      <c r="X85" s="38" t="s">
        <v>17</v>
      </c>
      <c r="Y85" s="38" t="s">
        <v>234</v>
      </c>
      <c r="Z85" s="39" t="s">
        <v>18</v>
      </c>
      <c r="AA85" s="20" t="s">
        <v>19</v>
      </c>
    </row>
    <row r="86" spans="1:27" ht="15.75" customHeight="1">
      <c r="A86" s="325">
        <v>1</v>
      </c>
      <c r="B86" s="287" t="s">
        <v>79</v>
      </c>
      <c r="C86" s="84" t="s">
        <v>495</v>
      </c>
      <c r="D86" s="58">
        <v>1602</v>
      </c>
      <c r="E86" s="412">
        <v>32</v>
      </c>
      <c r="F86" s="413">
        <v>6</v>
      </c>
      <c r="G86" s="285">
        <v>35</v>
      </c>
      <c r="H86" s="213">
        <v>5</v>
      </c>
      <c r="I86" s="409">
        <v>30</v>
      </c>
      <c r="J86" s="406">
        <v>5</v>
      </c>
      <c r="K86" s="214">
        <v>35</v>
      </c>
      <c r="L86" s="213">
        <v>6</v>
      </c>
      <c r="M86" s="373">
        <v>35</v>
      </c>
      <c r="N86" s="374">
        <v>6</v>
      </c>
      <c r="O86" s="214">
        <v>40</v>
      </c>
      <c r="P86" s="213">
        <v>7</v>
      </c>
      <c r="Q86" s="211">
        <v>40</v>
      </c>
      <c r="R86" s="209">
        <v>5</v>
      </c>
      <c r="S86" s="211"/>
      <c r="T86" s="212"/>
      <c r="U86" s="441"/>
      <c r="V86" s="442"/>
      <c r="W86" s="211">
        <f>SUM(,G86,,K86,M86,O86,Q86,S86,U86)</f>
        <v>185</v>
      </c>
      <c r="X86" s="107"/>
      <c r="Y86" s="278"/>
      <c r="Z86" s="286">
        <f>SUM(,H86,,L86,N86,P86,R86,T86,V86)</f>
        <v>29</v>
      </c>
      <c r="AA86" s="104">
        <v>5</v>
      </c>
    </row>
    <row r="87" spans="1:27" ht="15.75">
      <c r="A87" s="21">
        <v>2</v>
      </c>
      <c r="B87" s="333" t="s">
        <v>81</v>
      </c>
      <c r="C87" s="131" t="s">
        <v>552</v>
      </c>
      <c r="D87" s="58">
        <v>1956</v>
      </c>
      <c r="E87" s="312">
        <v>0</v>
      </c>
      <c r="F87" s="279">
        <v>0</v>
      </c>
      <c r="G87" s="326">
        <v>30</v>
      </c>
      <c r="H87" s="329">
        <v>6</v>
      </c>
      <c r="I87" s="252">
        <v>35</v>
      </c>
      <c r="J87" s="209">
        <v>5</v>
      </c>
      <c r="K87" s="211">
        <v>40</v>
      </c>
      <c r="L87" s="209">
        <v>8</v>
      </c>
      <c r="M87" s="366">
        <v>40</v>
      </c>
      <c r="N87" s="367">
        <v>8</v>
      </c>
      <c r="O87" s="211">
        <v>35</v>
      </c>
      <c r="P87" s="209">
        <v>7</v>
      </c>
      <c r="Q87" s="279">
        <v>0</v>
      </c>
      <c r="R87" s="279">
        <v>0</v>
      </c>
      <c r="S87" s="272"/>
      <c r="T87" s="272"/>
      <c r="U87" s="272"/>
      <c r="V87" s="272"/>
      <c r="W87" s="211">
        <f>SUM(E87,G87,I87,K87,M87,O87,Q87,S87,U87)</f>
        <v>180</v>
      </c>
      <c r="X87" s="107"/>
      <c r="Y87" s="18"/>
      <c r="Z87" s="286">
        <f>SUM(F87,H87,J87,L87,N87,P87,R87,T87,V87)</f>
        <v>34</v>
      </c>
      <c r="AA87" s="104">
        <v>5</v>
      </c>
    </row>
    <row r="88" spans="1:27" ht="15.75">
      <c r="A88" s="218">
        <v>3</v>
      </c>
      <c r="B88" s="333" t="s">
        <v>78</v>
      </c>
      <c r="C88" s="131" t="s">
        <v>495</v>
      </c>
      <c r="D88" s="58">
        <v>1724</v>
      </c>
      <c r="E88" s="273">
        <v>40</v>
      </c>
      <c r="F88" s="208">
        <v>7</v>
      </c>
      <c r="G88" s="285">
        <v>40</v>
      </c>
      <c r="H88" s="209">
        <v>7</v>
      </c>
      <c r="I88" s="409">
        <v>32</v>
      </c>
      <c r="J88" s="406">
        <v>5</v>
      </c>
      <c r="K88" s="211">
        <v>32</v>
      </c>
      <c r="L88" s="209">
        <v>6</v>
      </c>
      <c r="M88" s="331">
        <v>32</v>
      </c>
      <c r="N88" s="330">
        <v>6</v>
      </c>
      <c r="O88" s="436">
        <v>32</v>
      </c>
      <c r="P88" s="437">
        <v>6</v>
      </c>
      <c r="Q88" s="366">
        <v>35</v>
      </c>
      <c r="R88" s="367">
        <v>4</v>
      </c>
      <c r="S88" s="211"/>
      <c r="T88" s="209"/>
      <c r="U88" s="211"/>
      <c r="V88" s="209"/>
      <c r="W88" s="211">
        <f>SUM(E88,G88,,K88,M88,,Q88,S88,U88)</f>
        <v>179</v>
      </c>
      <c r="X88" s="107"/>
      <c r="Y88" s="18"/>
      <c r="Z88" s="286">
        <f>SUM(F88,H88,,L88,N88,,R88,T88,V88)</f>
        <v>30</v>
      </c>
      <c r="AA88" s="104">
        <v>5</v>
      </c>
    </row>
    <row r="89" spans="1:27" ht="15.75">
      <c r="A89" s="21">
        <v>4</v>
      </c>
      <c r="B89" s="117" t="s">
        <v>244</v>
      </c>
      <c r="C89" s="57" t="s">
        <v>498</v>
      </c>
      <c r="D89" s="58">
        <v>1250</v>
      </c>
      <c r="E89" s="273">
        <v>26</v>
      </c>
      <c r="F89" s="208">
        <v>5</v>
      </c>
      <c r="G89" s="314">
        <v>0</v>
      </c>
      <c r="H89" s="279">
        <v>0</v>
      </c>
      <c r="I89" s="440">
        <v>26</v>
      </c>
      <c r="J89" s="432">
        <v>3</v>
      </c>
      <c r="K89" s="211">
        <v>27</v>
      </c>
      <c r="L89" s="209">
        <v>5</v>
      </c>
      <c r="M89" s="373">
        <v>29</v>
      </c>
      <c r="N89" s="374">
        <v>5</v>
      </c>
      <c r="O89" s="211">
        <v>30</v>
      </c>
      <c r="P89" s="209">
        <v>6</v>
      </c>
      <c r="Q89" s="373">
        <v>32</v>
      </c>
      <c r="R89" s="374">
        <v>5</v>
      </c>
      <c r="S89" s="211"/>
      <c r="T89" s="209"/>
      <c r="U89" s="211"/>
      <c r="V89" s="209"/>
      <c r="W89" s="211">
        <f>SUM(E89,G89,,K89,M89,O89,Q89,S89,U89)</f>
        <v>144</v>
      </c>
      <c r="X89" s="107"/>
      <c r="Y89" s="18"/>
      <c r="Z89" s="286">
        <f>SUM(F89,H89,,L89,N89,P89,R89,T89,V89)</f>
        <v>26</v>
      </c>
      <c r="AA89" s="104">
        <v>5</v>
      </c>
    </row>
    <row r="90" spans="1:27" ht="15.75">
      <c r="A90" s="218">
        <v>5</v>
      </c>
      <c r="B90" s="117" t="s">
        <v>294</v>
      </c>
      <c r="C90" s="57" t="s">
        <v>515</v>
      </c>
      <c r="D90" s="58">
        <v>1250</v>
      </c>
      <c r="E90" s="326">
        <v>27</v>
      </c>
      <c r="F90" s="327">
        <v>4</v>
      </c>
      <c r="G90" s="438">
        <v>27</v>
      </c>
      <c r="H90" s="439">
        <v>4</v>
      </c>
      <c r="I90" s="410">
        <v>24</v>
      </c>
      <c r="J90" s="439">
        <v>3</v>
      </c>
      <c r="K90" s="211">
        <v>29</v>
      </c>
      <c r="L90" s="209">
        <v>6</v>
      </c>
      <c r="M90" s="373">
        <v>30</v>
      </c>
      <c r="N90" s="374">
        <v>5</v>
      </c>
      <c r="O90" s="211">
        <v>27</v>
      </c>
      <c r="P90" s="209">
        <v>5</v>
      </c>
      <c r="Q90" s="373">
        <v>29</v>
      </c>
      <c r="R90" s="374">
        <v>4</v>
      </c>
      <c r="S90" s="211"/>
      <c r="T90" s="209"/>
      <c r="U90" s="211"/>
      <c r="V90" s="209"/>
      <c r="W90" s="211">
        <f>SUM(E90,,,K90,M90,O90,Q90,S90,U90)</f>
        <v>142</v>
      </c>
      <c r="X90" s="107"/>
      <c r="Y90" s="18"/>
      <c r="Z90" s="286">
        <f>SUM(F90,,,L90,N90,P90,R90,T90,V90)</f>
        <v>24</v>
      </c>
      <c r="AA90" s="104">
        <v>5</v>
      </c>
    </row>
    <row r="91" spans="1:27" ht="15.75">
      <c r="A91" s="21">
        <v>6</v>
      </c>
      <c r="B91" s="117" t="s">
        <v>333</v>
      </c>
      <c r="C91" s="57" t="s">
        <v>495</v>
      </c>
      <c r="D91" s="58">
        <v>1100</v>
      </c>
      <c r="E91" s="273">
        <v>29</v>
      </c>
      <c r="F91" s="208">
        <v>5</v>
      </c>
      <c r="G91" s="405">
        <v>26</v>
      </c>
      <c r="H91" s="406">
        <v>5</v>
      </c>
      <c r="I91" s="252">
        <v>27</v>
      </c>
      <c r="J91" s="209">
        <v>4</v>
      </c>
      <c r="K91" s="407">
        <v>23</v>
      </c>
      <c r="L91" s="406">
        <v>4</v>
      </c>
      <c r="M91" s="373">
        <v>27</v>
      </c>
      <c r="N91" s="374">
        <v>4</v>
      </c>
      <c r="O91" s="211">
        <v>29</v>
      </c>
      <c r="P91" s="209">
        <v>6</v>
      </c>
      <c r="Q91" s="373">
        <v>28</v>
      </c>
      <c r="R91" s="374">
        <v>4</v>
      </c>
      <c r="S91" s="272"/>
      <c r="T91" s="272"/>
      <c r="U91" s="272"/>
      <c r="V91" s="272"/>
      <c r="W91" s="211">
        <f>SUM(E91,,I91,,M91,O91,Q91,S91,U91)</f>
        <v>140</v>
      </c>
      <c r="X91" s="107"/>
      <c r="Y91" s="18"/>
      <c r="Z91" s="286">
        <f>SUM(F91,,J91,,N91,P91,R91,T91,V91)</f>
        <v>23</v>
      </c>
      <c r="AA91" s="104">
        <v>5</v>
      </c>
    </row>
    <row r="92" spans="1:27" ht="15.75">
      <c r="A92" s="218">
        <v>7</v>
      </c>
      <c r="B92" s="117" t="s">
        <v>406</v>
      </c>
      <c r="C92" s="57" t="s">
        <v>498</v>
      </c>
      <c r="D92" s="58">
        <v>1000</v>
      </c>
      <c r="E92" s="412">
        <v>22</v>
      </c>
      <c r="F92" s="413">
        <v>4</v>
      </c>
      <c r="G92" s="310">
        <v>28</v>
      </c>
      <c r="H92" s="228">
        <v>5</v>
      </c>
      <c r="I92" s="409">
        <v>25</v>
      </c>
      <c r="J92" s="406">
        <v>3</v>
      </c>
      <c r="K92" s="366">
        <v>25</v>
      </c>
      <c r="L92" s="367">
        <v>5</v>
      </c>
      <c r="M92" s="373">
        <v>28</v>
      </c>
      <c r="N92" s="374">
        <v>5</v>
      </c>
      <c r="O92" s="211">
        <v>28</v>
      </c>
      <c r="P92" s="209">
        <v>5</v>
      </c>
      <c r="Q92" s="373">
        <v>27</v>
      </c>
      <c r="R92" s="374">
        <v>3</v>
      </c>
      <c r="S92" s="211"/>
      <c r="T92" s="209"/>
      <c r="U92" s="211"/>
      <c r="V92" s="209"/>
      <c r="W92" s="211">
        <f>SUM(,G92,,K92,M92,O92,Q92,S92,U92)</f>
        <v>136</v>
      </c>
      <c r="X92" s="107"/>
      <c r="Y92" s="18"/>
      <c r="Z92" s="286">
        <f>SUM(,H92,,L92,N92,P92,R92,T92,V92)</f>
        <v>23</v>
      </c>
      <c r="AA92" s="104">
        <v>5</v>
      </c>
    </row>
    <row r="93" spans="1:27" ht="15.75">
      <c r="A93" s="21">
        <v>8</v>
      </c>
      <c r="B93" s="117" t="s">
        <v>487</v>
      </c>
      <c r="C93" s="36" t="s">
        <v>544</v>
      </c>
      <c r="D93" s="58">
        <v>1000</v>
      </c>
      <c r="E93" s="348">
        <v>35</v>
      </c>
      <c r="F93" s="320">
        <v>5</v>
      </c>
      <c r="G93" s="279">
        <v>0</v>
      </c>
      <c r="H93" s="279">
        <v>0</v>
      </c>
      <c r="I93" s="252">
        <v>29</v>
      </c>
      <c r="J93" s="209">
        <v>4</v>
      </c>
      <c r="K93" s="211">
        <v>30</v>
      </c>
      <c r="L93" s="209">
        <v>6</v>
      </c>
      <c r="M93" s="279">
        <v>0</v>
      </c>
      <c r="N93" s="279">
        <v>0</v>
      </c>
      <c r="O93" s="279">
        <v>0</v>
      </c>
      <c r="P93" s="279">
        <v>0</v>
      </c>
      <c r="Q93" s="373">
        <v>30</v>
      </c>
      <c r="R93" s="374">
        <v>3</v>
      </c>
      <c r="S93" s="211"/>
      <c r="T93" s="209"/>
      <c r="U93" s="211"/>
      <c r="V93" s="209"/>
      <c r="W93" s="211">
        <f aca="true" t="shared" si="4" ref="W93:W106">SUM(E93,G93,I93,K93,M93,O93,Q93,S93,U93)</f>
        <v>124</v>
      </c>
      <c r="X93" s="107"/>
      <c r="Y93" s="18"/>
      <c r="Z93" s="286">
        <f aca="true" t="shared" si="5" ref="Z93:Z106">SUM(F93,H93,J93,L93,N93,P93,R93,T93,V93)</f>
        <v>18</v>
      </c>
      <c r="AA93" s="104">
        <v>4</v>
      </c>
    </row>
    <row r="94" spans="1:27" ht="15.75">
      <c r="A94" s="218">
        <v>9</v>
      </c>
      <c r="B94" s="117" t="s">
        <v>401</v>
      </c>
      <c r="C94" s="57" t="s">
        <v>498</v>
      </c>
      <c r="D94" s="58">
        <v>1100</v>
      </c>
      <c r="E94" s="273">
        <v>30</v>
      </c>
      <c r="F94" s="208">
        <v>6</v>
      </c>
      <c r="G94" s="348">
        <v>32</v>
      </c>
      <c r="H94" s="414">
        <v>7</v>
      </c>
      <c r="I94" s="252">
        <v>28</v>
      </c>
      <c r="J94" s="209">
        <v>4</v>
      </c>
      <c r="K94" s="211">
        <v>26</v>
      </c>
      <c r="L94" s="209">
        <v>5</v>
      </c>
      <c r="M94" s="279">
        <v>0</v>
      </c>
      <c r="N94" s="279">
        <v>0</v>
      </c>
      <c r="O94" s="279">
        <v>0</v>
      </c>
      <c r="P94" s="279">
        <v>0</v>
      </c>
      <c r="Q94" s="279">
        <v>0</v>
      </c>
      <c r="R94" s="279">
        <v>0</v>
      </c>
      <c r="S94" s="272"/>
      <c r="T94" s="272"/>
      <c r="U94" s="272"/>
      <c r="V94" s="272"/>
      <c r="W94" s="211">
        <f t="shared" si="4"/>
        <v>116</v>
      </c>
      <c r="X94" s="107"/>
      <c r="Y94" s="18"/>
      <c r="Z94" s="286">
        <f t="shared" si="5"/>
        <v>22</v>
      </c>
      <c r="AA94" s="104">
        <v>4</v>
      </c>
    </row>
    <row r="95" spans="1:27" ht="15.75">
      <c r="A95" s="21">
        <v>10</v>
      </c>
      <c r="B95" s="117" t="s">
        <v>296</v>
      </c>
      <c r="C95" s="57" t="s">
        <v>399</v>
      </c>
      <c r="D95" s="58">
        <v>1250</v>
      </c>
      <c r="E95" s="273">
        <v>28</v>
      </c>
      <c r="F95" s="208">
        <v>5</v>
      </c>
      <c r="G95" s="326">
        <v>29</v>
      </c>
      <c r="H95" s="329">
        <v>4</v>
      </c>
      <c r="I95" s="279">
        <v>0</v>
      </c>
      <c r="J95" s="279">
        <v>0</v>
      </c>
      <c r="K95" s="211">
        <v>28</v>
      </c>
      <c r="L95" s="209">
        <v>6</v>
      </c>
      <c r="M95" s="279">
        <v>0</v>
      </c>
      <c r="N95" s="279">
        <v>0</v>
      </c>
      <c r="O95" s="211">
        <v>26</v>
      </c>
      <c r="P95" s="209">
        <v>5</v>
      </c>
      <c r="Q95" s="279">
        <v>0</v>
      </c>
      <c r="R95" s="279">
        <v>0</v>
      </c>
      <c r="S95" s="211"/>
      <c r="T95" s="209"/>
      <c r="U95" s="211"/>
      <c r="V95" s="209"/>
      <c r="W95" s="211">
        <f t="shared" si="4"/>
        <v>111</v>
      </c>
      <c r="X95" s="107"/>
      <c r="Y95" s="18"/>
      <c r="Z95" s="286">
        <f t="shared" si="5"/>
        <v>20</v>
      </c>
      <c r="AA95" s="104">
        <v>4</v>
      </c>
    </row>
    <row r="96" spans="1:27" ht="15.75">
      <c r="A96" s="218">
        <v>11</v>
      </c>
      <c r="B96" s="163" t="s">
        <v>595</v>
      </c>
      <c r="C96" s="57" t="s">
        <v>556</v>
      </c>
      <c r="D96" s="58">
        <v>1000</v>
      </c>
      <c r="E96" s="321">
        <v>0</v>
      </c>
      <c r="F96" s="321">
        <v>0</v>
      </c>
      <c r="G96" s="349">
        <v>25</v>
      </c>
      <c r="H96" s="209">
        <v>3</v>
      </c>
      <c r="I96" s="252">
        <v>23</v>
      </c>
      <c r="J96" s="209">
        <v>3</v>
      </c>
      <c r="K96" s="279">
        <v>0</v>
      </c>
      <c r="L96" s="279">
        <v>0</v>
      </c>
      <c r="M96" s="373">
        <v>26</v>
      </c>
      <c r="N96" s="374">
        <v>3</v>
      </c>
      <c r="O96" s="279">
        <v>0</v>
      </c>
      <c r="P96" s="279">
        <v>0</v>
      </c>
      <c r="Q96" s="373">
        <v>26</v>
      </c>
      <c r="R96" s="374">
        <v>2</v>
      </c>
      <c r="S96" s="211"/>
      <c r="T96" s="209"/>
      <c r="U96" s="211"/>
      <c r="V96" s="209"/>
      <c r="W96" s="211">
        <f t="shared" si="4"/>
        <v>100</v>
      </c>
      <c r="X96" s="107"/>
      <c r="Y96" s="18"/>
      <c r="Z96" s="286">
        <f t="shared" si="5"/>
        <v>11</v>
      </c>
      <c r="AA96" s="104">
        <v>4</v>
      </c>
    </row>
    <row r="97" spans="1:27" ht="15.75">
      <c r="A97" s="21">
        <v>12</v>
      </c>
      <c r="B97" s="117" t="s">
        <v>517</v>
      </c>
      <c r="C97" s="57" t="s">
        <v>400</v>
      </c>
      <c r="D97" s="58">
        <v>1000</v>
      </c>
      <c r="E97" s="273">
        <v>25</v>
      </c>
      <c r="F97" s="208">
        <v>5</v>
      </c>
      <c r="G97" s="279">
        <v>0</v>
      </c>
      <c r="H97" s="321">
        <v>0</v>
      </c>
      <c r="I97" s="324">
        <v>0</v>
      </c>
      <c r="J97" s="324">
        <v>0</v>
      </c>
      <c r="K97" s="279">
        <v>0</v>
      </c>
      <c r="L97" s="279">
        <v>0</v>
      </c>
      <c r="M97" s="279">
        <v>0</v>
      </c>
      <c r="N97" s="279">
        <v>0</v>
      </c>
      <c r="O97" s="211">
        <v>25</v>
      </c>
      <c r="P97" s="209">
        <v>4</v>
      </c>
      <c r="Q97" s="279">
        <v>0</v>
      </c>
      <c r="R97" s="279">
        <v>0</v>
      </c>
      <c r="S97" s="211"/>
      <c r="T97" s="209"/>
      <c r="U97" s="211"/>
      <c r="V97" s="209"/>
      <c r="W97" s="211">
        <f t="shared" si="4"/>
        <v>50</v>
      </c>
      <c r="X97" s="107"/>
      <c r="Y97" s="18"/>
      <c r="Z97" s="286">
        <f t="shared" si="5"/>
        <v>9</v>
      </c>
      <c r="AA97" s="104">
        <v>2</v>
      </c>
    </row>
    <row r="98" spans="1:27" ht="15.75">
      <c r="A98" s="218">
        <v>13</v>
      </c>
      <c r="B98" s="117" t="s">
        <v>348</v>
      </c>
      <c r="C98" s="57" t="s">
        <v>521</v>
      </c>
      <c r="D98" s="58">
        <v>1000</v>
      </c>
      <c r="E98" s="273">
        <v>24</v>
      </c>
      <c r="F98" s="208">
        <v>5</v>
      </c>
      <c r="G98" s="321">
        <v>0</v>
      </c>
      <c r="H98" s="321">
        <v>0</v>
      </c>
      <c r="I98" s="279">
        <v>0</v>
      </c>
      <c r="J98" s="279">
        <v>0</v>
      </c>
      <c r="K98" s="279">
        <v>0</v>
      </c>
      <c r="L98" s="279">
        <v>0</v>
      </c>
      <c r="M98" s="279">
        <v>0</v>
      </c>
      <c r="N98" s="279">
        <v>0</v>
      </c>
      <c r="O98" s="211">
        <v>24</v>
      </c>
      <c r="P98" s="209">
        <v>5</v>
      </c>
      <c r="Q98" s="279">
        <v>0</v>
      </c>
      <c r="R98" s="279">
        <v>0</v>
      </c>
      <c r="S98" s="272"/>
      <c r="T98" s="272"/>
      <c r="U98" s="211"/>
      <c r="V98" s="209"/>
      <c r="W98" s="211">
        <f t="shared" si="4"/>
        <v>48</v>
      </c>
      <c r="X98" s="107"/>
      <c r="Y98" s="18"/>
      <c r="Z98" s="286">
        <f t="shared" si="5"/>
        <v>10</v>
      </c>
      <c r="AA98" s="104">
        <v>2</v>
      </c>
    </row>
    <row r="99" spans="1:27" ht="15.75">
      <c r="A99" s="21">
        <v>14</v>
      </c>
      <c r="B99" s="163" t="s">
        <v>90</v>
      </c>
      <c r="C99" s="57" t="s">
        <v>552</v>
      </c>
      <c r="D99" s="58">
        <v>1955</v>
      </c>
      <c r="E99" s="321">
        <v>0</v>
      </c>
      <c r="F99" s="321">
        <v>0</v>
      </c>
      <c r="G99" s="279">
        <v>0</v>
      </c>
      <c r="H99" s="279">
        <v>0</v>
      </c>
      <c r="I99" s="350">
        <v>40</v>
      </c>
      <c r="J99" s="311">
        <v>6</v>
      </c>
      <c r="K99" s="279">
        <v>0</v>
      </c>
      <c r="L99" s="279">
        <v>0</v>
      </c>
      <c r="M99" s="279">
        <v>0</v>
      </c>
      <c r="N99" s="279">
        <v>0</v>
      </c>
      <c r="O99" s="279">
        <v>0</v>
      </c>
      <c r="P99" s="279">
        <v>0</v>
      </c>
      <c r="Q99" s="279">
        <v>0</v>
      </c>
      <c r="R99" s="279">
        <v>0</v>
      </c>
      <c r="S99" s="211"/>
      <c r="T99" s="209"/>
      <c r="U99" s="211"/>
      <c r="V99" s="209"/>
      <c r="W99" s="211">
        <f t="shared" si="4"/>
        <v>40</v>
      </c>
      <c r="X99" s="107"/>
      <c r="Y99" s="18"/>
      <c r="Z99" s="286">
        <f t="shared" si="5"/>
        <v>6</v>
      </c>
      <c r="AA99" s="104">
        <v>1</v>
      </c>
    </row>
    <row r="100" spans="1:27" ht="15.75">
      <c r="A100" s="218">
        <v>15</v>
      </c>
      <c r="B100" s="117" t="s">
        <v>757</v>
      </c>
      <c r="C100" s="57" t="s">
        <v>714</v>
      </c>
      <c r="D100" s="58">
        <v>1000</v>
      </c>
      <c r="E100" s="312">
        <v>0</v>
      </c>
      <c r="F100" s="279">
        <v>0</v>
      </c>
      <c r="G100" s="321">
        <v>0</v>
      </c>
      <c r="H100" s="321">
        <v>0</v>
      </c>
      <c r="I100" s="324">
        <v>0</v>
      </c>
      <c r="J100" s="324">
        <v>0</v>
      </c>
      <c r="K100" s="211">
        <v>24</v>
      </c>
      <c r="L100" s="209">
        <v>5</v>
      </c>
      <c r="M100" s="279">
        <v>0</v>
      </c>
      <c r="N100" s="279">
        <v>0</v>
      </c>
      <c r="O100" s="279">
        <v>0</v>
      </c>
      <c r="P100" s="279">
        <v>0</v>
      </c>
      <c r="Q100" s="279">
        <v>0</v>
      </c>
      <c r="R100" s="279">
        <v>0</v>
      </c>
      <c r="S100" s="272"/>
      <c r="T100" s="272"/>
      <c r="U100" s="211"/>
      <c r="V100" s="209"/>
      <c r="W100" s="211">
        <f t="shared" si="4"/>
        <v>24</v>
      </c>
      <c r="X100" s="107">
        <v>24</v>
      </c>
      <c r="Y100" s="18">
        <v>1</v>
      </c>
      <c r="Z100" s="286">
        <f t="shared" si="5"/>
        <v>5</v>
      </c>
      <c r="AA100" s="104">
        <v>1</v>
      </c>
    </row>
    <row r="101" spans="1:27" ht="15.75">
      <c r="A101" s="21">
        <v>16</v>
      </c>
      <c r="B101" s="163" t="s">
        <v>596</v>
      </c>
      <c r="C101" s="57" t="s">
        <v>521</v>
      </c>
      <c r="D101" s="58">
        <v>1000</v>
      </c>
      <c r="E101" s="279">
        <v>0</v>
      </c>
      <c r="F101" s="279">
        <v>0</v>
      </c>
      <c r="G101" s="313">
        <v>24</v>
      </c>
      <c r="H101" s="209">
        <v>3</v>
      </c>
      <c r="I101" s="279">
        <v>0</v>
      </c>
      <c r="J101" s="279">
        <v>0</v>
      </c>
      <c r="K101" s="279">
        <v>0</v>
      </c>
      <c r="L101" s="279">
        <v>0</v>
      </c>
      <c r="M101" s="279">
        <v>0</v>
      </c>
      <c r="N101" s="279">
        <v>0</v>
      </c>
      <c r="O101" s="279">
        <v>0</v>
      </c>
      <c r="P101" s="279">
        <v>0</v>
      </c>
      <c r="Q101" s="279">
        <v>0</v>
      </c>
      <c r="R101" s="279">
        <v>0</v>
      </c>
      <c r="S101" s="272"/>
      <c r="T101" s="272"/>
      <c r="U101" s="211"/>
      <c r="V101" s="209"/>
      <c r="W101" s="211">
        <f t="shared" si="4"/>
        <v>24</v>
      </c>
      <c r="X101" s="107">
        <v>24</v>
      </c>
      <c r="Y101" s="18">
        <v>1</v>
      </c>
      <c r="Z101" s="286">
        <f t="shared" si="5"/>
        <v>3</v>
      </c>
      <c r="AA101" s="104">
        <v>1</v>
      </c>
    </row>
    <row r="102" spans="1:27" ht="15.75">
      <c r="A102" s="218">
        <v>17</v>
      </c>
      <c r="B102" s="117" t="s">
        <v>402</v>
      </c>
      <c r="C102" s="36" t="s">
        <v>544</v>
      </c>
      <c r="D102" s="58">
        <v>1000</v>
      </c>
      <c r="E102" s="273">
        <v>23</v>
      </c>
      <c r="F102" s="208">
        <v>4</v>
      </c>
      <c r="G102" s="322">
        <v>0</v>
      </c>
      <c r="H102" s="279">
        <v>0</v>
      </c>
      <c r="I102" s="324">
        <v>0</v>
      </c>
      <c r="J102" s="324">
        <v>0</v>
      </c>
      <c r="K102" s="279">
        <v>0</v>
      </c>
      <c r="L102" s="279">
        <v>0</v>
      </c>
      <c r="M102" s="279">
        <v>0</v>
      </c>
      <c r="N102" s="279">
        <v>0</v>
      </c>
      <c r="O102" s="279">
        <v>0</v>
      </c>
      <c r="P102" s="279">
        <v>0</v>
      </c>
      <c r="Q102" s="279">
        <v>0</v>
      </c>
      <c r="R102" s="279">
        <v>0</v>
      </c>
      <c r="S102" s="211"/>
      <c r="T102" s="209"/>
      <c r="U102" s="211"/>
      <c r="V102" s="209"/>
      <c r="W102" s="211">
        <f t="shared" si="4"/>
        <v>23</v>
      </c>
      <c r="X102" s="107"/>
      <c r="Y102" s="278"/>
      <c r="Z102" s="286">
        <f t="shared" si="5"/>
        <v>4</v>
      </c>
      <c r="AA102" s="104">
        <v>1</v>
      </c>
    </row>
    <row r="103" spans="1:27" ht="15.75">
      <c r="A103" s="21">
        <v>18</v>
      </c>
      <c r="B103" s="117" t="s">
        <v>758</v>
      </c>
      <c r="C103" s="57" t="s">
        <v>722</v>
      </c>
      <c r="D103" s="58">
        <v>1000</v>
      </c>
      <c r="E103" s="279">
        <v>0</v>
      </c>
      <c r="F103" s="279">
        <v>0</v>
      </c>
      <c r="G103" s="279">
        <v>0</v>
      </c>
      <c r="H103" s="279">
        <v>0</v>
      </c>
      <c r="I103" s="279">
        <v>0</v>
      </c>
      <c r="J103" s="279">
        <v>0</v>
      </c>
      <c r="K103" s="211">
        <v>22</v>
      </c>
      <c r="L103" s="209">
        <v>3</v>
      </c>
      <c r="M103" s="279">
        <v>0</v>
      </c>
      <c r="N103" s="279">
        <v>0</v>
      </c>
      <c r="O103" s="279">
        <v>0</v>
      </c>
      <c r="P103" s="279">
        <v>0</v>
      </c>
      <c r="Q103" s="279">
        <v>0</v>
      </c>
      <c r="R103" s="279">
        <v>0</v>
      </c>
      <c r="S103" s="211"/>
      <c r="T103" s="209"/>
      <c r="U103" s="211"/>
      <c r="V103" s="209"/>
      <c r="W103" s="211">
        <f t="shared" si="4"/>
        <v>22</v>
      </c>
      <c r="X103" s="107"/>
      <c r="Y103" s="278"/>
      <c r="Z103" s="286">
        <f t="shared" si="5"/>
        <v>3</v>
      </c>
      <c r="AA103" s="104">
        <v>1</v>
      </c>
    </row>
    <row r="104" spans="1:27" ht="15.75">
      <c r="A104" s="218">
        <v>19</v>
      </c>
      <c r="B104" s="117" t="s">
        <v>523</v>
      </c>
      <c r="C104" s="36" t="s">
        <v>544</v>
      </c>
      <c r="D104" s="58">
        <v>1000</v>
      </c>
      <c r="E104" s="313">
        <v>21</v>
      </c>
      <c r="F104" s="208">
        <v>4</v>
      </c>
      <c r="G104" s="279">
        <v>0</v>
      </c>
      <c r="H104" s="279">
        <v>0</v>
      </c>
      <c r="I104" s="279">
        <v>0</v>
      </c>
      <c r="J104" s="279">
        <v>0</v>
      </c>
      <c r="K104" s="279">
        <v>0</v>
      </c>
      <c r="L104" s="279">
        <v>0</v>
      </c>
      <c r="M104" s="279">
        <v>0</v>
      </c>
      <c r="N104" s="279">
        <v>0</v>
      </c>
      <c r="O104" s="279">
        <v>0</v>
      </c>
      <c r="P104" s="279">
        <v>0</v>
      </c>
      <c r="Q104" s="279">
        <v>0</v>
      </c>
      <c r="R104" s="279">
        <v>0</v>
      </c>
      <c r="S104" s="272"/>
      <c r="T104" s="272"/>
      <c r="U104" s="211"/>
      <c r="V104" s="209"/>
      <c r="W104" s="211">
        <f t="shared" si="4"/>
        <v>21</v>
      </c>
      <c r="X104" s="107">
        <v>21</v>
      </c>
      <c r="Y104" s="18">
        <v>1</v>
      </c>
      <c r="Z104" s="286">
        <f t="shared" si="5"/>
        <v>4</v>
      </c>
      <c r="AA104" s="104">
        <v>1</v>
      </c>
    </row>
    <row r="105" spans="1:27" ht="15.75">
      <c r="A105" s="21">
        <v>20</v>
      </c>
      <c r="B105" s="117" t="s">
        <v>759</v>
      </c>
      <c r="C105" s="57" t="s">
        <v>722</v>
      </c>
      <c r="D105" s="58">
        <v>1000</v>
      </c>
      <c r="E105" s="312">
        <v>0</v>
      </c>
      <c r="F105" s="279">
        <v>0</v>
      </c>
      <c r="G105" s="321">
        <v>0</v>
      </c>
      <c r="H105" s="321">
        <v>0</v>
      </c>
      <c r="I105" s="324">
        <v>0</v>
      </c>
      <c r="J105" s="324">
        <v>0</v>
      </c>
      <c r="K105" s="211">
        <v>21</v>
      </c>
      <c r="L105" s="209">
        <v>3</v>
      </c>
      <c r="M105" s="279">
        <v>0</v>
      </c>
      <c r="N105" s="279">
        <v>0</v>
      </c>
      <c r="O105" s="279">
        <v>0</v>
      </c>
      <c r="P105" s="279">
        <v>0</v>
      </c>
      <c r="Q105" s="279">
        <v>0</v>
      </c>
      <c r="R105" s="279">
        <v>0</v>
      </c>
      <c r="S105" s="211"/>
      <c r="T105" s="209"/>
      <c r="U105" s="211"/>
      <c r="V105" s="209"/>
      <c r="W105" s="211">
        <f t="shared" si="4"/>
        <v>21</v>
      </c>
      <c r="X105" s="107">
        <v>21</v>
      </c>
      <c r="Y105" s="278">
        <v>1</v>
      </c>
      <c r="Z105" s="286">
        <f t="shared" si="5"/>
        <v>3</v>
      </c>
      <c r="AA105" s="104">
        <v>1</v>
      </c>
    </row>
    <row r="106" spans="1:27" ht="15.75">
      <c r="A106" s="218">
        <v>21</v>
      </c>
      <c r="B106" s="117" t="s">
        <v>340</v>
      </c>
      <c r="C106" s="57" t="s">
        <v>521</v>
      </c>
      <c r="D106" s="58">
        <v>1000</v>
      </c>
      <c r="E106" s="273">
        <v>20</v>
      </c>
      <c r="F106" s="208">
        <v>4</v>
      </c>
      <c r="G106" s="321">
        <v>0</v>
      </c>
      <c r="H106" s="321">
        <v>0</v>
      </c>
      <c r="I106" s="324">
        <v>0</v>
      </c>
      <c r="J106" s="324">
        <v>0</v>
      </c>
      <c r="K106" s="279">
        <v>0</v>
      </c>
      <c r="L106" s="279">
        <v>0</v>
      </c>
      <c r="M106" s="279">
        <v>0</v>
      </c>
      <c r="N106" s="279">
        <v>0</v>
      </c>
      <c r="O106" s="279">
        <v>0</v>
      </c>
      <c r="P106" s="279">
        <v>0</v>
      </c>
      <c r="Q106" s="279">
        <v>0</v>
      </c>
      <c r="R106" s="279">
        <v>0</v>
      </c>
      <c r="S106" s="211"/>
      <c r="T106" s="209"/>
      <c r="U106" s="211"/>
      <c r="V106" s="209"/>
      <c r="W106" s="211">
        <f t="shared" si="4"/>
        <v>20</v>
      </c>
      <c r="X106" s="107"/>
      <c r="Y106" s="18"/>
      <c r="Z106" s="286">
        <f t="shared" si="5"/>
        <v>4</v>
      </c>
      <c r="AA106" s="104">
        <v>1</v>
      </c>
    </row>
    <row r="107" spans="1:27" ht="16.5" thickBot="1">
      <c r="A107" s="9"/>
      <c r="B107" s="9"/>
      <c r="C107" s="2"/>
      <c r="D107" s="8"/>
      <c r="E107" s="291"/>
      <c r="F107" s="8"/>
      <c r="G107" s="245"/>
      <c r="H107" s="28"/>
      <c r="I107" s="245"/>
      <c r="J107" s="28"/>
      <c r="K107" s="245"/>
      <c r="L107" s="28"/>
      <c r="M107" s="245"/>
      <c r="N107" s="28"/>
      <c r="O107" s="245"/>
      <c r="P107" s="28"/>
      <c r="Q107" s="245"/>
      <c r="R107" s="28"/>
      <c r="S107" s="245"/>
      <c r="T107" s="28"/>
      <c r="U107" s="245"/>
      <c r="V107" s="28"/>
      <c r="W107" s="4"/>
      <c r="X107" s="8"/>
      <c r="Y107" s="8"/>
      <c r="Z107" s="8"/>
      <c r="AA107" s="8"/>
    </row>
    <row r="108" spans="1:27" ht="16.5" thickBot="1">
      <c r="A108" s="9"/>
      <c r="B108" s="10" t="s">
        <v>32</v>
      </c>
      <c r="C108" s="2"/>
      <c r="D108" s="8"/>
      <c r="E108" s="289"/>
      <c r="F108" s="222"/>
      <c r="G108" s="244"/>
      <c r="H108" s="12"/>
      <c r="I108" s="244"/>
      <c r="J108" s="12"/>
      <c r="K108" s="227" t="s">
        <v>1</v>
      </c>
      <c r="L108" s="12"/>
      <c r="M108" s="244"/>
      <c r="N108" s="12"/>
      <c r="O108" s="244"/>
      <c r="P108" s="12"/>
      <c r="Q108" s="244"/>
      <c r="R108" s="12"/>
      <c r="S108" s="267"/>
      <c r="T108" s="12"/>
      <c r="U108" s="460" t="s">
        <v>2</v>
      </c>
      <c r="V108" s="461"/>
      <c r="W108" s="462"/>
      <c r="X108" s="457" t="s">
        <v>3</v>
      </c>
      <c r="Y108" s="458"/>
      <c r="Z108" s="459"/>
      <c r="AA108" s="14" t="s">
        <v>4</v>
      </c>
    </row>
    <row r="109" spans="1:27" ht="15.75">
      <c r="A109" s="15"/>
      <c r="B109" s="16" t="s">
        <v>5</v>
      </c>
      <c r="C109" s="17" t="s">
        <v>6</v>
      </c>
      <c r="D109" s="17" t="s">
        <v>7</v>
      </c>
      <c r="E109" s="290" t="s">
        <v>8</v>
      </c>
      <c r="F109" s="46" t="s">
        <v>446</v>
      </c>
      <c r="G109" s="106" t="s">
        <v>9</v>
      </c>
      <c r="H109" s="107" t="s">
        <v>446</v>
      </c>
      <c r="I109" s="106" t="s">
        <v>10</v>
      </c>
      <c r="J109" s="107" t="s">
        <v>446</v>
      </c>
      <c r="K109" s="106" t="s">
        <v>11</v>
      </c>
      <c r="L109" s="107" t="s">
        <v>446</v>
      </c>
      <c r="M109" s="106" t="s">
        <v>12</v>
      </c>
      <c r="N109" s="107" t="s">
        <v>446</v>
      </c>
      <c r="O109" s="106" t="s">
        <v>13</v>
      </c>
      <c r="P109" s="107" t="s">
        <v>446</v>
      </c>
      <c r="Q109" s="106" t="s">
        <v>14</v>
      </c>
      <c r="R109" s="107" t="s">
        <v>446</v>
      </c>
      <c r="S109" s="106" t="s">
        <v>15</v>
      </c>
      <c r="T109" s="225" t="s">
        <v>446</v>
      </c>
      <c r="U109" s="255" t="s">
        <v>28</v>
      </c>
      <c r="V109" s="226" t="s">
        <v>446</v>
      </c>
      <c r="W109" s="19" t="s">
        <v>16</v>
      </c>
      <c r="X109" s="38" t="s">
        <v>17</v>
      </c>
      <c r="Y109" s="38" t="s">
        <v>234</v>
      </c>
      <c r="Z109" s="39" t="s">
        <v>18</v>
      </c>
      <c r="AA109" s="20" t="s">
        <v>19</v>
      </c>
    </row>
    <row r="110" spans="1:27" ht="15.75">
      <c r="A110" s="110" t="s">
        <v>233</v>
      </c>
      <c r="B110" s="287" t="s">
        <v>42</v>
      </c>
      <c r="C110" s="84" t="s">
        <v>426</v>
      </c>
      <c r="D110" s="58">
        <v>1868</v>
      </c>
      <c r="E110" s="273">
        <v>40</v>
      </c>
      <c r="F110" s="208">
        <v>8</v>
      </c>
      <c r="G110" s="247">
        <v>40</v>
      </c>
      <c r="H110" s="209">
        <v>7</v>
      </c>
      <c r="I110" s="409">
        <v>40</v>
      </c>
      <c r="J110" s="406">
        <v>4</v>
      </c>
      <c r="K110" s="211">
        <v>40</v>
      </c>
      <c r="L110" s="209">
        <v>7</v>
      </c>
      <c r="M110" s="211">
        <v>40</v>
      </c>
      <c r="N110" s="209">
        <v>7</v>
      </c>
      <c r="O110" s="211">
        <v>40</v>
      </c>
      <c r="P110" s="209">
        <v>8</v>
      </c>
      <c r="Q110" s="279">
        <v>0</v>
      </c>
      <c r="R110" s="279">
        <v>0</v>
      </c>
      <c r="S110" s="211"/>
      <c r="T110" s="209"/>
      <c r="U110" s="211"/>
      <c r="V110" s="209"/>
      <c r="W110" s="211">
        <f>SUM(E110,G110,,K110,M110,O110,Q110,S110,U110)</f>
        <v>200</v>
      </c>
      <c r="X110" s="25"/>
      <c r="Y110" s="18"/>
      <c r="Z110" s="286">
        <f>SUM(F110,H110,,L110,N110,P110,R110,T110,V110)</f>
        <v>37</v>
      </c>
      <c r="AA110" s="18">
        <v>5</v>
      </c>
    </row>
    <row r="111" spans="1:27" ht="15.75">
      <c r="A111" s="110" t="s">
        <v>232</v>
      </c>
      <c r="B111" s="117" t="s">
        <v>302</v>
      </c>
      <c r="C111" s="57" t="s">
        <v>513</v>
      </c>
      <c r="D111" s="58">
        <v>1000</v>
      </c>
      <c r="E111" s="273">
        <v>29</v>
      </c>
      <c r="F111" s="208">
        <v>5</v>
      </c>
      <c r="G111" s="247">
        <v>32</v>
      </c>
      <c r="H111" s="415">
        <v>6</v>
      </c>
      <c r="I111" s="279">
        <v>0</v>
      </c>
      <c r="J111" s="279">
        <v>0</v>
      </c>
      <c r="K111" s="331">
        <v>32</v>
      </c>
      <c r="L111" s="330">
        <v>6</v>
      </c>
      <c r="M111" s="211">
        <v>35</v>
      </c>
      <c r="N111" s="209">
        <v>5</v>
      </c>
      <c r="O111" s="211">
        <v>35</v>
      </c>
      <c r="P111" s="209">
        <v>7</v>
      </c>
      <c r="Q111" s="279">
        <v>0</v>
      </c>
      <c r="R111" s="279">
        <v>0</v>
      </c>
      <c r="S111" s="279"/>
      <c r="T111" s="279"/>
      <c r="U111" s="211"/>
      <c r="V111" s="209"/>
      <c r="W111" s="211">
        <f>SUM(E111,G111,I111,K111,M111,O111,Q111,S111,U111)</f>
        <v>163</v>
      </c>
      <c r="X111" s="25"/>
      <c r="Y111" s="18"/>
      <c r="Z111" s="286">
        <f>SUM(F111,H111,J111,L111,N111,P111,R111,T111,V111)</f>
        <v>29</v>
      </c>
      <c r="AA111" s="18">
        <v>5</v>
      </c>
    </row>
    <row r="112" spans="1:27" ht="15.75">
      <c r="A112" s="110" t="s">
        <v>231</v>
      </c>
      <c r="B112" s="117" t="s">
        <v>304</v>
      </c>
      <c r="C112" s="57" t="s">
        <v>513</v>
      </c>
      <c r="D112" s="58">
        <v>1000</v>
      </c>
      <c r="E112" s="273">
        <v>28</v>
      </c>
      <c r="F112" s="208">
        <v>5</v>
      </c>
      <c r="G112" s="416">
        <v>26</v>
      </c>
      <c r="H112" s="417">
        <v>5</v>
      </c>
      <c r="I112" s="354">
        <v>30</v>
      </c>
      <c r="J112" s="355">
        <v>5</v>
      </c>
      <c r="K112" s="211">
        <v>30</v>
      </c>
      <c r="L112" s="209">
        <v>6</v>
      </c>
      <c r="M112" s="211">
        <v>32</v>
      </c>
      <c r="N112" s="209">
        <v>6</v>
      </c>
      <c r="O112" s="211">
        <v>28</v>
      </c>
      <c r="P112" s="209">
        <v>4</v>
      </c>
      <c r="Q112" s="279">
        <v>0</v>
      </c>
      <c r="R112" s="279">
        <v>0</v>
      </c>
      <c r="S112" s="279"/>
      <c r="T112" s="279"/>
      <c r="U112" s="279"/>
      <c r="V112" s="279"/>
      <c r="W112" s="211">
        <f>SUM(E112,,I112,K112,M112,O112,Q112,S112,U112)</f>
        <v>148</v>
      </c>
      <c r="X112" s="25"/>
      <c r="Y112" s="18"/>
      <c r="Z112" s="286">
        <f>SUM(F112,,J112,L112,N112,P112,R112,T112,V112)</f>
        <v>26</v>
      </c>
      <c r="AA112" s="18">
        <v>5</v>
      </c>
    </row>
    <row r="113" spans="1:27" ht="15.75">
      <c r="A113" s="110" t="s">
        <v>230</v>
      </c>
      <c r="B113" s="117" t="s">
        <v>212</v>
      </c>
      <c r="C113" s="57" t="s">
        <v>498</v>
      </c>
      <c r="D113" s="58">
        <v>1000</v>
      </c>
      <c r="E113" s="412">
        <v>26</v>
      </c>
      <c r="F113" s="413">
        <v>5</v>
      </c>
      <c r="G113" s="443">
        <v>27</v>
      </c>
      <c r="H113" s="444">
        <v>3</v>
      </c>
      <c r="I113" s="331">
        <v>27</v>
      </c>
      <c r="J113" s="330">
        <v>4</v>
      </c>
      <c r="K113" s="331">
        <v>29</v>
      </c>
      <c r="L113" s="330">
        <v>5</v>
      </c>
      <c r="M113" s="331">
        <v>30</v>
      </c>
      <c r="N113" s="330">
        <v>6</v>
      </c>
      <c r="O113" s="247">
        <v>30</v>
      </c>
      <c r="P113" s="415">
        <v>5</v>
      </c>
      <c r="Q113" s="247">
        <v>28</v>
      </c>
      <c r="R113" s="415">
        <v>3</v>
      </c>
      <c r="S113" s="211"/>
      <c r="T113" s="209"/>
      <c r="U113" s="211"/>
      <c r="V113" s="209"/>
      <c r="W113" s="211">
        <f>SUM(,,I113,K113,M113,O113,Q113,S113,U113)</f>
        <v>144</v>
      </c>
      <c r="X113" s="25"/>
      <c r="Y113" s="18"/>
      <c r="Z113" s="286">
        <f>SUM(,,J113,L113,N113,P113,R113,T113,V113)</f>
        <v>23</v>
      </c>
      <c r="AA113" s="18">
        <v>5</v>
      </c>
    </row>
    <row r="114" spans="1:27" ht="15.75">
      <c r="A114" s="110" t="s">
        <v>229</v>
      </c>
      <c r="B114" s="117" t="s">
        <v>105</v>
      </c>
      <c r="C114" s="57" t="s">
        <v>498</v>
      </c>
      <c r="D114" s="58">
        <v>1801</v>
      </c>
      <c r="E114" s="288">
        <v>35</v>
      </c>
      <c r="F114" s="208">
        <v>7</v>
      </c>
      <c r="G114" s="247">
        <v>35</v>
      </c>
      <c r="H114" s="209">
        <v>7</v>
      </c>
      <c r="I114" s="354">
        <v>35</v>
      </c>
      <c r="J114" s="355">
        <v>5</v>
      </c>
      <c r="K114" s="279">
        <v>0</v>
      </c>
      <c r="L114" s="279">
        <v>0</v>
      </c>
      <c r="M114" s="279">
        <v>0</v>
      </c>
      <c r="N114" s="279">
        <v>0</v>
      </c>
      <c r="O114" s="279">
        <v>0</v>
      </c>
      <c r="P114" s="279">
        <v>0</v>
      </c>
      <c r="Q114" s="211">
        <v>35</v>
      </c>
      <c r="R114" s="209">
        <v>4</v>
      </c>
      <c r="S114" s="211"/>
      <c r="T114" s="209"/>
      <c r="U114" s="211"/>
      <c r="V114" s="209"/>
      <c r="W114" s="211">
        <f aca="true" t="shared" si="6" ref="W114:W128">SUM(E114,G114,I114,K114,M114,O114,Q114,S114,U114)</f>
        <v>140</v>
      </c>
      <c r="X114" s="25">
        <v>35</v>
      </c>
      <c r="Y114" s="18">
        <v>4</v>
      </c>
      <c r="Z114" s="286">
        <f aca="true" t="shared" si="7" ref="Z114:Z128">SUM(F114,H114,J114,L114,N114,P114,R114,T114,V114)</f>
        <v>23</v>
      </c>
      <c r="AA114" s="18">
        <v>4</v>
      </c>
    </row>
    <row r="115" spans="1:27" ht="15.75">
      <c r="A115" s="110" t="s">
        <v>241</v>
      </c>
      <c r="B115" s="117" t="s">
        <v>173</v>
      </c>
      <c r="C115" s="57" t="s">
        <v>426</v>
      </c>
      <c r="D115" s="58">
        <v>1250</v>
      </c>
      <c r="E115" s="319">
        <v>32</v>
      </c>
      <c r="F115" s="208">
        <v>5</v>
      </c>
      <c r="G115" s="247">
        <v>25</v>
      </c>
      <c r="H115" s="209">
        <v>5</v>
      </c>
      <c r="I115" s="252">
        <v>25</v>
      </c>
      <c r="J115" s="209">
        <v>4</v>
      </c>
      <c r="K115" s="279">
        <v>0</v>
      </c>
      <c r="L115" s="279">
        <v>0</v>
      </c>
      <c r="M115" s="279">
        <v>0</v>
      </c>
      <c r="N115" s="279">
        <v>0</v>
      </c>
      <c r="O115" s="211">
        <v>29</v>
      </c>
      <c r="P115" s="209">
        <v>5</v>
      </c>
      <c r="Q115" s="211">
        <v>29</v>
      </c>
      <c r="R115" s="209">
        <v>4</v>
      </c>
      <c r="S115" s="279"/>
      <c r="T115" s="279"/>
      <c r="U115" s="211"/>
      <c r="V115" s="209"/>
      <c r="W115" s="211">
        <f t="shared" si="6"/>
        <v>140</v>
      </c>
      <c r="X115" s="25">
        <v>32</v>
      </c>
      <c r="Y115" s="18">
        <v>1</v>
      </c>
      <c r="Z115" s="286">
        <f t="shared" si="7"/>
        <v>23</v>
      </c>
      <c r="AA115" s="18">
        <v>5</v>
      </c>
    </row>
    <row r="116" spans="1:27" ht="15.75">
      <c r="A116" s="110" t="s">
        <v>225</v>
      </c>
      <c r="B116" s="117" t="s">
        <v>218</v>
      </c>
      <c r="C116" s="57" t="s">
        <v>399</v>
      </c>
      <c r="D116" s="102">
        <v>1250</v>
      </c>
      <c r="E116" s="313">
        <v>27</v>
      </c>
      <c r="F116" s="327">
        <v>4</v>
      </c>
      <c r="G116" s="247">
        <v>28</v>
      </c>
      <c r="H116" s="209">
        <v>6</v>
      </c>
      <c r="I116" s="279">
        <v>0</v>
      </c>
      <c r="J116" s="279">
        <v>0</v>
      </c>
      <c r="K116" s="331">
        <v>28</v>
      </c>
      <c r="L116" s="330">
        <v>5</v>
      </c>
      <c r="M116" s="331">
        <v>29</v>
      </c>
      <c r="N116" s="330">
        <v>6</v>
      </c>
      <c r="O116" s="247">
        <v>27</v>
      </c>
      <c r="P116" s="415">
        <v>5</v>
      </c>
      <c r="Q116" s="279">
        <v>0</v>
      </c>
      <c r="R116" s="279">
        <v>0</v>
      </c>
      <c r="S116" s="211"/>
      <c r="T116" s="209"/>
      <c r="U116" s="279"/>
      <c r="V116" s="279"/>
      <c r="W116" s="211">
        <f t="shared" si="6"/>
        <v>139</v>
      </c>
      <c r="X116" s="25"/>
      <c r="Y116" s="18"/>
      <c r="Z116" s="286">
        <f t="shared" si="7"/>
        <v>26</v>
      </c>
      <c r="AA116" s="18">
        <v>5</v>
      </c>
    </row>
    <row r="117" spans="1:27" ht="15.75">
      <c r="A117" s="110" t="s">
        <v>454</v>
      </c>
      <c r="B117" s="163" t="s">
        <v>58</v>
      </c>
      <c r="C117" s="36" t="s">
        <v>235</v>
      </c>
      <c r="D117" s="58">
        <v>1000</v>
      </c>
      <c r="E117" s="321">
        <v>0</v>
      </c>
      <c r="F117" s="321">
        <v>0</v>
      </c>
      <c r="G117" s="247">
        <v>22</v>
      </c>
      <c r="H117" s="209">
        <v>4</v>
      </c>
      <c r="I117" s="331">
        <v>23</v>
      </c>
      <c r="J117" s="330">
        <v>2</v>
      </c>
      <c r="K117" s="279">
        <v>0</v>
      </c>
      <c r="L117" s="279">
        <v>0</v>
      </c>
      <c r="M117" s="331">
        <v>24</v>
      </c>
      <c r="N117" s="330">
        <v>3</v>
      </c>
      <c r="O117" s="247">
        <v>25</v>
      </c>
      <c r="P117" s="415">
        <v>4</v>
      </c>
      <c r="Q117" s="247">
        <v>26</v>
      </c>
      <c r="R117" s="415">
        <v>2</v>
      </c>
      <c r="S117" s="211"/>
      <c r="T117" s="209"/>
      <c r="U117" s="279"/>
      <c r="V117" s="279"/>
      <c r="W117" s="211">
        <f t="shared" si="6"/>
        <v>120</v>
      </c>
      <c r="X117" s="25"/>
      <c r="Y117" s="18"/>
      <c r="Z117" s="286">
        <f t="shared" si="7"/>
        <v>15</v>
      </c>
      <c r="AA117" s="18">
        <v>5</v>
      </c>
    </row>
    <row r="118" spans="1:27" ht="15.75">
      <c r="A118" s="110" t="s">
        <v>469</v>
      </c>
      <c r="B118" s="163" t="s">
        <v>570</v>
      </c>
      <c r="C118" s="57" t="s">
        <v>91</v>
      </c>
      <c r="D118" s="58">
        <v>1250</v>
      </c>
      <c r="E118" s="332">
        <v>0</v>
      </c>
      <c r="F118" s="279">
        <v>0</v>
      </c>
      <c r="G118" s="331">
        <v>29</v>
      </c>
      <c r="H118" s="330">
        <v>6</v>
      </c>
      <c r="I118" s="279">
        <v>0</v>
      </c>
      <c r="J118" s="279">
        <v>0</v>
      </c>
      <c r="K118" s="279">
        <v>0</v>
      </c>
      <c r="L118" s="279">
        <v>0</v>
      </c>
      <c r="M118" s="211">
        <v>26</v>
      </c>
      <c r="N118" s="209">
        <v>3</v>
      </c>
      <c r="O118" s="211">
        <v>32</v>
      </c>
      <c r="P118" s="209">
        <v>6</v>
      </c>
      <c r="Q118" s="211">
        <v>30</v>
      </c>
      <c r="R118" s="209">
        <v>3</v>
      </c>
      <c r="S118" s="279"/>
      <c r="T118" s="279"/>
      <c r="U118" s="279"/>
      <c r="V118" s="279"/>
      <c r="W118" s="211">
        <f t="shared" si="6"/>
        <v>117</v>
      </c>
      <c r="X118" s="25"/>
      <c r="Y118" s="18"/>
      <c r="Z118" s="286">
        <f t="shared" si="7"/>
        <v>18</v>
      </c>
      <c r="AA118" s="18">
        <v>4</v>
      </c>
    </row>
    <row r="119" spans="1:27" ht="15.75">
      <c r="A119" s="110" t="s">
        <v>470</v>
      </c>
      <c r="B119" s="117" t="s">
        <v>527</v>
      </c>
      <c r="C119" s="57" t="s">
        <v>526</v>
      </c>
      <c r="D119" s="58">
        <v>1000</v>
      </c>
      <c r="E119" s="273">
        <v>23</v>
      </c>
      <c r="F119" s="208">
        <v>4</v>
      </c>
      <c r="G119" s="247">
        <v>23</v>
      </c>
      <c r="H119" s="209">
        <v>4</v>
      </c>
      <c r="I119" s="331">
        <v>24</v>
      </c>
      <c r="J119" s="330">
        <v>3</v>
      </c>
      <c r="K119" s="279">
        <v>0</v>
      </c>
      <c r="L119" s="279">
        <v>0</v>
      </c>
      <c r="M119" s="279">
        <v>0</v>
      </c>
      <c r="N119" s="279">
        <v>0</v>
      </c>
      <c r="O119" s="247">
        <v>24</v>
      </c>
      <c r="P119" s="415">
        <v>4</v>
      </c>
      <c r="Q119" s="279">
        <v>0</v>
      </c>
      <c r="R119" s="279">
        <v>0</v>
      </c>
      <c r="S119" s="211"/>
      <c r="T119" s="209"/>
      <c r="U119" s="279"/>
      <c r="V119" s="279"/>
      <c r="W119" s="211">
        <f t="shared" si="6"/>
        <v>94</v>
      </c>
      <c r="X119" s="25"/>
      <c r="Y119" s="18"/>
      <c r="Z119" s="286">
        <f t="shared" si="7"/>
        <v>15</v>
      </c>
      <c r="AA119" s="18">
        <v>4</v>
      </c>
    </row>
    <row r="120" spans="1:27" ht="15.75">
      <c r="A120" s="110" t="s">
        <v>671</v>
      </c>
      <c r="B120" s="163" t="s">
        <v>301</v>
      </c>
      <c r="C120" s="57" t="s">
        <v>515</v>
      </c>
      <c r="D120" s="58">
        <v>1540</v>
      </c>
      <c r="E120" s="321">
        <v>0</v>
      </c>
      <c r="F120" s="321">
        <v>0</v>
      </c>
      <c r="G120" s="354">
        <v>30</v>
      </c>
      <c r="H120" s="355">
        <v>6</v>
      </c>
      <c r="I120" s="331">
        <v>29</v>
      </c>
      <c r="J120" s="330">
        <v>5</v>
      </c>
      <c r="K120" s="279">
        <v>0</v>
      </c>
      <c r="L120" s="279">
        <v>0</v>
      </c>
      <c r="M120" s="279">
        <v>0</v>
      </c>
      <c r="N120" s="279">
        <v>0</v>
      </c>
      <c r="O120" s="279">
        <v>0</v>
      </c>
      <c r="P120" s="279">
        <v>0</v>
      </c>
      <c r="Q120" s="211">
        <v>32</v>
      </c>
      <c r="R120" s="209">
        <v>5</v>
      </c>
      <c r="S120" s="279"/>
      <c r="T120" s="279"/>
      <c r="U120" s="279"/>
      <c r="V120" s="279"/>
      <c r="W120" s="211">
        <f t="shared" si="6"/>
        <v>91</v>
      </c>
      <c r="X120" s="25">
        <v>32</v>
      </c>
      <c r="Y120" s="18">
        <v>1</v>
      </c>
      <c r="Z120" s="286">
        <f t="shared" si="7"/>
        <v>16</v>
      </c>
      <c r="AA120" s="18">
        <v>3</v>
      </c>
    </row>
    <row r="121" spans="1:27" ht="15.75">
      <c r="A121" s="110" t="s">
        <v>672</v>
      </c>
      <c r="B121" s="117" t="s">
        <v>533</v>
      </c>
      <c r="C121" s="57" t="s">
        <v>526</v>
      </c>
      <c r="D121" s="58">
        <v>1000</v>
      </c>
      <c r="E121" s="288">
        <v>22</v>
      </c>
      <c r="F121" s="208">
        <v>2</v>
      </c>
      <c r="G121" s="328">
        <v>21</v>
      </c>
      <c r="H121" s="329">
        <v>3</v>
      </c>
      <c r="I121" s="331">
        <v>22</v>
      </c>
      <c r="J121" s="330">
        <v>2</v>
      </c>
      <c r="K121" s="279">
        <v>0</v>
      </c>
      <c r="L121" s="279">
        <v>0</v>
      </c>
      <c r="M121" s="279">
        <v>0</v>
      </c>
      <c r="N121" s="279">
        <v>0</v>
      </c>
      <c r="O121" s="247">
        <v>26</v>
      </c>
      <c r="P121" s="415">
        <v>2</v>
      </c>
      <c r="Q121" s="279">
        <v>0</v>
      </c>
      <c r="R121" s="279">
        <v>0</v>
      </c>
      <c r="S121" s="279"/>
      <c r="T121" s="279"/>
      <c r="U121" s="211"/>
      <c r="V121" s="209"/>
      <c r="W121" s="211">
        <f t="shared" si="6"/>
        <v>91</v>
      </c>
      <c r="X121" s="25">
        <v>26</v>
      </c>
      <c r="Y121" s="18">
        <v>1</v>
      </c>
      <c r="Z121" s="286">
        <f t="shared" si="7"/>
        <v>9</v>
      </c>
      <c r="AA121" s="18">
        <v>4</v>
      </c>
    </row>
    <row r="122" spans="1:27" ht="15.75">
      <c r="A122" s="110" t="s">
        <v>611</v>
      </c>
      <c r="B122" s="117" t="s">
        <v>77</v>
      </c>
      <c r="C122" s="57" t="s">
        <v>371</v>
      </c>
      <c r="D122" s="58">
        <v>1334</v>
      </c>
      <c r="E122" s="273">
        <v>30</v>
      </c>
      <c r="F122" s="208">
        <v>6</v>
      </c>
      <c r="G122" s="279">
        <v>0</v>
      </c>
      <c r="H122" s="279">
        <v>0</v>
      </c>
      <c r="I122" s="331">
        <v>28</v>
      </c>
      <c r="J122" s="330">
        <v>4</v>
      </c>
      <c r="K122" s="279">
        <v>0</v>
      </c>
      <c r="L122" s="279">
        <v>0</v>
      </c>
      <c r="M122" s="211">
        <v>28</v>
      </c>
      <c r="N122" s="209">
        <v>5</v>
      </c>
      <c r="O122" s="279">
        <v>0</v>
      </c>
      <c r="P122" s="279">
        <v>0</v>
      </c>
      <c r="Q122" s="279">
        <v>0</v>
      </c>
      <c r="R122" s="279">
        <v>0</v>
      </c>
      <c r="S122" s="211"/>
      <c r="T122" s="209"/>
      <c r="U122" s="211"/>
      <c r="V122" s="209"/>
      <c r="W122" s="211">
        <f t="shared" si="6"/>
        <v>86</v>
      </c>
      <c r="X122" s="25"/>
      <c r="Y122" s="18"/>
      <c r="Z122" s="286">
        <f t="shared" si="7"/>
        <v>15</v>
      </c>
      <c r="AA122" s="18">
        <v>3</v>
      </c>
    </row>
    <row r="123" spans="1:27" ht="15.75">
      <c r="A123" s="110" t="s">
        <v>612</v>
      </c>
      <c r="B123" s="117" t="s">
        <v>525</v>
      </c>
      <c r="C123" s="57" t="s">
        <v>526</v>
      </c>
      <c r="D123" s="58">
        <v>1000</v>
      </c>
      <c r="E123" s="313">
        <v>24</v>
      </c>
      <c r="F123" s="208">
        <v>4</v>
      </c>
      <c r="G123" s="331">
        <v>24</v>
      </c>
      <c r="H123" s="330">
        <v>4</v>
      </c>
      <c r="I123" s="252">
        <v>26</v>
      </c>
      <c r="J123" s="209">
        <v>4</v>
      </c>
      <c r="K123" s="279">
        <v>0</v>
      </c>
      <c r="L123" s="279">
        <v>0</v>
      </c>
      <c r="M123" s="279">
        <v>0</v>
      </c>
      <c r="N123" s="279">
        <v>0</v>
      </c>
      <c r="O123" s="279">
        <v>0</v>
      </c>
      <c r="P123" s="279">
        <v>0</v>
      </c>
      <c r="Q123" s="279">
        <v>0</v>
      </c>
      <c r="R123" s="279">
        <v>0</v>
      </c>
      <c r="S123" s="279"/>
      <c r="T123" s="279"/>
      <c r="U123" s="279"/>
      <c r="V123" s="279"/>
      <c r="W123" s="211">
        <f t="shared" si="6"/>
        <v>74</v>
      </c>
      <c r="X123" s="25"/>
      <c r="Y123" s="18"/>
      <c r="Z123" s="286">
        <f t="shared" si="7"/>
        <v>12</v>
      </c>
      <c r="AA123" s="18">
        <v>3</v>
      </c>
    </row>
    <row r="124" spans="1:27" ht="15.75">
      <c r="A124" s="110" t="s">
        <v>613</v>
      </c>
      <c r="B124" s="163" t="s">
        <v>103</v>
      </c>
      <c r="C124" s="57" t="s">
        <v>552</v>
      </c>
      <c r="D124" s="58">
        <v>1607</v>
      </c>
      <c r="E124" s="332">
        <v>0</v>
      </c>
      <c r="F124" s="279">
        <v>0</v>
      </c>
      <c r="G124" s="279">
        <v>0</v>
      </c>
      <c r="H124" s="279">
        <v>0</v>
      </c>
      <c r="I124" s="354">
        <v>32</v>
      </c>
      <c r="J124" s="355">
        <v>5</v>
      </c>
      <c r="K124" s="279">
        <v>0</v>
      </c>
      <c r="L124" s="279">
        <v>0</v>
      </c>
      <c r="M124" s="279">
        <v>0</v>
      </c>
      <c r="N124" s="279">
        <v>0</v>
      </c>
      <c r="O124" s="279">
        <v>0</v>
      </c>
      <c r="P124" s="279">
        <v>0</v>
      </c>
      <c r="Q124" s="247">
        <v>40</v>
      </c>
      <c r="R124" s="415">
        <v>6</v>
      </c>
      <c r="S124" s="279"/>
      <c r="T124" s="279"/>
      <c r="U124" s="211"/>
      <c r="V124" s="209"/>
      <c r="W124" s="211">
        <f t="shared" si="6"/>
        <v>72</v>
      </c>
      <c r="X124" s="25"/>
      <c r="Y124" s="18"/>
      <c r="Z124" s="286">
        <f t="shared" si="7"/>
        <v>11</v>
      </c>
      <c r="AA124" s="18">
        <v>2</v>
      </c>
    </row>
    <row r="125" spans="1:27" ht="15.75">
      <c r="A125" s="110" t="s">
        <v>673</v>
      </c>
      <c r="B125" s="445" t="s">
        <v>66</v>
      </c>
      <c r="C125" s="305" t="s">
        <v>371</v>
      </c>
      <c r="D125" s="119">
        <v>1326</v>
      </c>
      <c r="E125" s="321">
        <v>0</v>
      </c>
      <c r="F125" s="321">
        <v>0</v>
      </c>
      <c r="G125" s="279">
        <v>0</v>
      </c>
      <c r="H125" s="279">
        <v>0</v>
      </c>
      <c r="I125" s="321">
        <v>0</v>
      </c>
      <c r="J125" s="321">
        <v>0</v>
      </c>
      <c r="K125" s="331">
        <v>35</v>
      </c>
      <c r="L125" s="330">
        <v>6</v>
      </c>
      <c r="M125" s="331">
        <v>27</v>
      </c>
      <c r="N125" s="330">
        <v>5</v>
      </c>
      <c r="O125" s="279">
        <v>0</v>
      </c>
      <c r="P125" s="279">
        <v>0</v>
      </c>
      <c r="Q125" s="279">
        <v>0</v>
      </c>
      <c r="R125" s="279">
        <v>0</v>
      </c>
      <c r="S125" s="211"/>
      <c r="T125" s="209"/>
      <c r="U125" s="279"/>
      <c r="V125" s="279"/>
      <c r="W125" s="211">
        <f t="shared" si="6"/>
        <v>62</v>
      </c>
      <c r="X125" s="25"/>
      <c r="Y125" s="18"/>
      <c r="Z125" s="286">
        <f t="shared" si="7"/>
        <v>11</v>
      </c>
      <c r="AA125" s="18">
        <v>2</v>
      </c>
    </row>
    <row r="126" spans="1:27" ht="15.75">
      <c r="A126" s="110"/>
      <c r="B126" s="73" t="s">
        <v>832</v>
      </c>
      <c r="C126" s="73" t="s">
        <v>91</v>
      </c>
      <c r="D126" s="119">
        <v>1000</v>
      </c>
      <c r="E126" s="279">
        <v>0</v>
      </c>
      <c r="F126" s="279">
        <v>0</v>
      </c>
      <c r="G126" s="279">
        <v>0</v>
      </c>
      <c r="H126" s="279">
        <v>0</v>
      </c>
      <c r="I126" s="279">
        <v>0</v>
      </c>
      <c r="J126" s="279">
        <v>0</v>
      </c>
      <c r="K126" s="279">
        <v>0</v>
      </c>
      <c r="L126" s="279">
        <v>0</v>
      </c>
      <c r="M126" s="279">
        <v>0</v>
      </c>
      <c r="N126" s="279">
        <v>0</v>
      </c>
      <c r="O126" s="279">
        <v>0</v>
      </c>
      <c r="P126" s="279">
        <v>0</v>
      </c>
      <c r="Q126" s="247">
        <v>27</v>
      </c>
      <c r="R126" s="415">
        <v>3</v>
      </c>
      <c r="S126" s="279"/>
      <c r="T126" s="279"/>
      <c r="U126" s="211"/>
      <c r="V126" s="209"/>
      <c r="W126" s="211">
        <f t="shared" si="6"/>
        <v>27</v>
      </c>
      <c r="X126" s="25"/>
      <c r="Y126" s="18"/>
      <c r="Z126" s="286">
        <f t="shared" si="7"/>
        <v>3</v>
      </c>
      <c r="AA126" s="18">
        <v>1</v>
      </c>
    </row>
    <row r="127" spans="1:27" ht="15.75">
      <c r="A127" s="110" t="s">
        <v>674</v>
      </c>
      <c r="B127" s="57" t="s">
        <v>780</v>
      </c>
      <c r="C127" s="57" t="s">
        <v>781</v>
      </c>
      <c r="D127" s="119">
        <v>1000</v>
      </c>
      <c r="E127" s="321">
        <v>0</v>
      </c>
      <c r="F127" s="321">
        <v>0</v>
      </c>
      <c r="G127" s="321">
        <v>0</v>
      </c>
      <c r="H127" s="321">
        <v>0</v>
      </c>
      <c r="I127" s="321">
        <v>0</v>
      </c>
      <c r="J127" s="321">
        <v>0</v>
      </c>
      <c r="K127" s="321">
        <v>0</v>
      </c>
      <c r="L127" s="321">
        <v>0</v>
      </c>
      <c r="M127" s="211">
        <v>25</v>
      </c>
      <c r="N127" s="209">
        <v>4</v>
      </c>
      <c r="O127" s="279">
        <v>0</v>
      </c>
      <c r="P127" s="279">
        <v>0</v>
      </c>
      <c r="Q127" s="279">
        <v>0</v>
      </c>
      <c r="R127" s="279">
        <v>0</v>
      </c>
      <c r="S127" s="279"/>
      <c r="T127" s="279"/>
      <c r="U127" s="279"/>
      <c r="V127" s="279"/>
      <c r="W127" s="211">
        <f t="shared" si="6"/>
        <v>25</v>
      </c>
      <c r="X127" s="25">
        <v>25</v>
      </c>
      <c r="Y127" s="18">
        <v>1</v>
      </c>
      <c r="Z127" s="286">
        <f t="shared" si="7"/>
        <v>4</v>
      </c>
      <c r="AA127" s="18">
        <v>1</v>
      </c>
    </row>
    <row r="128" spans="1:27" ht="15.75">
      <c r="A128" s="110" t="s">
        <v>675</v>
      </c>
      <c r="B128" s="275" t="s">
        <v>208</v>
      </c>
      <c r="C128" s="207" t="s">
        <v>400</v>
      </c>
      <c r="D128" s="116">
        <v>1000</v>
      </c>
      <c r="E128" s="273">
        <v>25</v>
      </c>
      <c r="F128" s="208">
        <v>3</v>
      </c>
      <c r="G128" s="279">
        <v>0</v>
      </c>
      <c r="H128" s="279">
        <v>0</v>
      </c>
      <c r="I128" s="279">
        <v>0</v>
      </c>
      <c r="J128" s="279">
        <v>0</v>
      </c>
      <c r="K128" s="279">
        <v>0</v>
      </c>
      <c r="L128" s="279">
        <v>0</v>
      </c>
      <c r="M128" s="279">
        <v>0</v>
      </c>
      <c r="N128" s="279">
        <v>0</v>
      </c>
      <c r="O128" s="279">
        <v>0</v>
      </c>
      <c r="P128" s="279">
        <v>0</v>
      </c>
      <c r="Q128" s="279">
        <v>0</v>
      </c>
      <c r="R128" s="279">
        <v>0</v>
      </c>
      <c r="S128" s="279"/>
      <c r="T128" s="279"/>
      <c r="U128" s="279"/>
      <c r="V128" s="279"/>
      <c r="W128" s="211">
        <f t="shared" si="6"/>
        <v>25</v>
      </c>
      <c r="X128" s="25">
        <v>25</v>
      </c>
      <c r="Y128" s="18">
        <v>1</v>
      </c>
      <c r="Z128" s="286">
        <f t="shared" si="7"/>
        <v>3</v>
      </c>
      <c r="AA128" s="18">
        <v>1</v>
      </c>
    </row>
    <row r="129" spans="1:27" ht="16.5" thickBot="1">
      <c r="A129" s="1"/>
      <c r="B129" s="9"/>
      <c r="C129" s="233" t="s">
        <v>381</v>
      </c>
      <c r="D129" s="6"/>
      <c r="E129" s="292"/>
      <c r="F129" s="6"/>
      <c r="G129" s="248"/>
      <c r="H129" s="30"/>
      <c r="I129" s="248"/>
      <c r="J129" s="30"/>
      <c r="K129" s="248"/>
      <c r="L129" s="30"/>
      <c r="M129" s="248"/>
      <c r="N129" s="30"/>
      <c r="O129" s="248"/>
      <c r="P129" s="30"/>
      <c r="Q129" s="248"/>
      <c r="R129" s="30"/>
      <c r="S129" s="248"/>
      <c r="T129" s="30"/>
      <c r="U129" s="248"/>
      <c r="V129" s="30"/>
      <c r="W129" s="29"/>
      <c r="X129" s="6"/>
      <c r="Y129" s="6"/>
      <c r="Z129" s="6"/>
      <c r="AA129" s="6"/>
    </row>
    <row r="130" spans="1:27" ht="16.5" thickBot="1">
      <c r="A130" s="9"/>
      <c r="B130" s="10" t="s">
        <v>33</v>
      </c>
      <c r="C130" s="2"/>
      <c r="D130" s="8"/>
      <c r="E130" s="289"/>
      <c r="F130" s="222"/>
      <c r="G130" s="244"/>
      <c r="H130" s="12"/>
      <c r="I130" s="244"/>
      <c r="J130" s="12"/>
      <c r="K130" s="227" t="s">
        <v>1</v>
      </c>
      <c r="L130" s="12"/>
      <c r="M130" s="244"/>
      <c r="N130" s="12"/>
      <c r="O130" s="244"/>
      <c r="P130" s="12"/>
      <c r="Q130" s="244"/>
      <c r="R130" s="12"/>
      <c r="S130" s="267"/>
      <c r="T130" s="12"/>
      <c r="U130" s="460" t="s">
        <v>2</v>
      </c>
      <c r="V130" s="461"/>
      <c r="W130" s="462"/>
      <c r="X130" s="457" t="s">
        <v>3</v>
      </c>
      <c r="Y130" s="458"/>
      <c r="Z130" s="459"/>
      <c r="AA130" s="14" t="s">
        <v>4</v>
      </c>
    </row>
    <row r="131" spans="1:27" ht="15.75">
      <c r="A131" s="15"/>
      <c r="B131" s="16" t="s">
        <v>5</v>
      </c>
      <c r="C131" s="17" t="s">
        <v>6</v>
      </c>
      <c r="D131" s="17" t="s">
        <v>7</v>
      </c>
      <c r="E131" s="290" t="s">
        <v>8</v>
      </c>
      <c r="F131" s="46" t="s">
        <v>446</v>
      </c>
      <c r="G131" s="106" t="s">
        <v>9</v>
      </c>
      <c r="H131" s="107" t="s">
        <v>446</v>
      </c>
      <c r="I131" s="106" t="s">
        <v>10</v>
      </c>
      <c r="J131" s="107" t="s">
        <v>446</v>
      </c>
      <c r="K131" s="106" t="s">
        <v>11</v>
      </c>
      <c r="L131" s="107" t="s">
        <v>446</v>
      </c>
      <c r="M131" s="106" t="s">
        <v>12</v>
      </c>
      <c r="N131" s="107" t="s">
        <v>446</v>
      </c>
      <c r="O131" s="106" t="s">
        <v>13</v>
      </c>
      <c r="P131" s="107" t="s">
        <v>446</v>
      </c>
      <c r="Q131" s="106" t="s">
        <v>14</v>
      </c>
      <c r="R131" s="107" t="s">
        <v>446</v>
      </c>
      <c r="S131" s="106" t="s">
        <v>15</v>
      </c>
      <c r="T131" s="225" t="s">
        <v>446</v>
      </c>
      <c r="U131" s="255" t="s">
        <v>28</v>
      </c>
      <c r="V131" s="226" t="s">
        <v>446</v>
      </c>
      <c r="W131" s="19" t="s">
        <v>16</v>
      </c>
      <c r="X131" s="38" t="s">
        <v>17</v>
      </c>
      <c r="Y131" s="38" t="s">
        <v>234</v>
      </c>
      <c r="Z131" s="39" t="s">
        <v>18</v>
      </c>
      <c r="AA131" s="20" t="s">
        <v>19</v>
      </c>
    </row>
    <row r="132" spans="1:27" ht="15.75">
      <c r="A132" s="238" t="s">
        <v>233</v>
      </c>
      <c r="B132" s="287" t="s">
        <v>489</v>
      </c>
      <c r="C132" s="84" t="s">
        <v>87</v>
      </c>
      <c r="D132" s="58">
        <v>1000</v>
      </c>
      <c r="E132" s="270">
        <v>40</v>
      </c>
      <c r="F132" s="208">
        <v>3</v>
      </c>
      <c r="G132" s="243">
        <v>35</v>
      </c>
      <c r="H132" s="228">
        <v>1</v>
      </c>
      <c r="I132" s="332">
        <v>0</v>
      </c>
      <c r="J132" s="332">
        <v>0</v>
      </c>
      <c r="K132" s="214">
        <v>40</v>
      </c>
      <c r="L132" s="209">
        <v>2</v>
      </c>
      <c r="M132" s="332">
        <v>0</v>
      </c>
      <c r="N132" s="332">
        <v>0</v>
      </c>
      <c r="O132" s="211">
        <v>32</v>
      </c>
      <c r="P132" s="209">
        <v>1</v>
      </c>
      <c r="Q132" s="214">
        <v>40</v>
      </c>
      <c r="R132" s="209">
        <v>2</v>
      </c>
      <c r="S132" s="243"/>
      <c r="T132" s="228"/>
      <c r="U132" s="243"/>
      <c r="V132" s="228"/>
      <c r="W132" s="211">
        <f aca="true" t="shared" si="8" ref="W132:W140">SUM(E132,G132,I132,K132,M132,O132,Q132,S132,U132)</f>
        <v>187</v>
      </c>
      <c r="X132" s="262"/>
      <c r="Y132" s="274"/>
      <c r="Z132" s="286">
        <f aca="true" t="shared" si="9" ref="Z132:Z140">SUM(F132,H132,J132,L132,N132,P132,R132,T132,V132)</f>
        <v>9</v>
      </c>
      <c r="AA132" s="274">
        <v>5</v>
      </c>
    </row>
    <row r="133" spans="1:27" ht="15.75">
      <c r="A133" s="238" t="s">
        <v>232</v>
      </c>
      <c r="B133" s="333" t="s">
        <v>593</v>
      </c>
      <c r="C133" s="57" t="s">
        <v>92</v>
      </c>
      <c r="D133" s="58">
        <v>1000</v>
      </c>
      <c r="E133" s="332">
        <v>0</v>
      </c>
      <c r="F133" s="332">
        <v>0</v>
      </c>
      <c r="G133" s="243">
        <v>40</v>
      </c>
      <c r="H133" s="228">
        <v>3</v>
      </c>
      <c r="I133" s="332">
        <v>0</v>
      </c>
      <c r="J133" s="332">
        <v>0</v>
      </c>
      <c r="K133" s="332">
        <v>0</v>
      </c>
      <c r="L133" s="332">
        <v>0</v>
      </c>
      <c r="M133" s="332">
        <v>0</v>
      </c>
      <c r="N133" s="332">
        <v>0</v>
      </c>
      <c r="O133" s="277">
        <v>35</v>
      </c>
      <c r="P133" s="212">
        <v>3</v>
      </c>
      <c r="Q133" s="397">
        <v>0</v>
      </c>
      <c r="R133" s="397">
        <v>0</v>
      </c>
      <c r="S133" s="243"/>
      <c r="T133" s="228"/>
      <c r="U133" s="243"/>
      <c r="V133" s="228"/>
      <c r="W133" s="211">
        <f t="shared" si="8"/>
        <v>75</v>
      </c>
      <c r="X133" s="262">
        <v>40</v>
      </c>
      <c r="Y133" s="274">
        <v>1</v>
      </c>
      <c r="Z133" s="286">
        <f t="shared" si="9"/>
        <v>6</v>
      </c>
      <c r="AA133" s="274">
        <v>2</v>
      </c>
    </row>
    <row r="134" spans="1:27" ht="15.75">
      <c r="A134" s="110" t="s">
        <v>231</v>
      </c>
      <c r="B134" s="117" t="s">
        <v>742</v>
      </c>
      <c r="C134" s="57" t="s">
        <v>721</v>
      </c>
      <c r="D134" s="58">
        <v>1000</v>
      </c>
      <c r="E134" s="279">
        <v>0</v>
      </c>
      <c r="F134" s="279">
        <v>0</v>
      </c>
      <c r="G134" s="332">
        <v>0</v>
      </c>
      <c r="H134" s="332">
        <v>0</v>
      </c>
      <c r="I134" s="332">
        <v>0</v>
      </c>
      <c r="J134" s="332">
        <v>0</v>
      </c>
      <c r="K134" s="277">
        <v>35</v>
      </c>
      <c r="L134" s="371">
        <v>0</v>
      </c>
      <c r="M134" s="277">
        <v>40</v>
      </c>
      <c r="N134" s="371">
        <v>2</v>
      </c>
      <c r="O134" s="397">
        <v>0</v>
      </c>
      <c r="P134" s="279">
        <v>0</v>
      </c>
      <c r="Q134" s="397">
        <v>0</v>
      </c>
      <c r="R134" s="397">
        <v>0</v>
      </c>
      <c r="S134" s="211"/>
      <c r="T134" s="209"/>
      <c r="U134" s="211"/>
      <c r="V134" s="209"/>
      <c r="W134" s="211">
        <f t="shared" si="8"/>
        <v>75</v>
      </c>
      <c r="X134" s="25">
        <v>40</v>
      </c>
      <c r="Y134" s="18">
        <v>1</v>
      </c>
      <c r="Z134" s="286">
        <f t="shared" si="9"/>
        <v>2</v>
      </c>
      <c r="AA134" s="18">
        <v>2</v>
      </c>
    </row>
    <row r="135" spans="1:27" ht="15.75">
      <c r="A135" s="238" t="s">
        <v>230</v>
      </c>
      <c r="B135" s="36" t="s">
        <v>810</v>
      </c>
      <c r="C135" s="36" t="s">
        <v>344</v>
      </c>
      <c r="D135" s="58">
        <v>1000</v>
      </c>
      <c r="E135" s="332">
        <v>0</v>
      </c>
      <c r="F135" s="332">
        <v>0</v>
      </c>
      <c r="G135" s="332">
        <v>0</v>
      </c>
      <c r="H135" s="332">
        <v>0</v>
      </c>
      <c r="I135" s="332">
        <v>0</v>
      </c>
      <c r="J135" s="332">
        <v>0</v>
      </c>
      <c r="K135" s="332">
        <v>0</v>
      </c>
      <c r="L135" s="332">
        <v>0</v>
      </c>
      <c r="M135" s="332">
        <v>0</v>
      </c>
      <c r="N135" s="332"/>
      <c r="O135" s="211">
        <v>40</v>
      </c>
      <c r="P135" s="209">
        <v>2</v>
      </c>
      <c r="Q135" s="397">
        <v>0</v>
      </c>
      <c r="R135" s="397">
        <v>0</v>
      </c>
      <c r="S135" s="211"/>
      <c r="T135" s="209"/>
      <c r="U135" s="211"/>
      <c r="V135" s="209"/>
      <c r="W135" s="211">
        <f t="shared" si="8"/>
        <v>40</v>
      </c>
      <c r="X135" s="25"/>
      <c r="Y135" s="18"/>
      <c r="Z135" s="286">
        <f t="shared" si="9"/>
        <v>2</v>
      </c>
      <c r="AA135" s="18">
        <v>1</v>
      </c>
    </row>
    <row r="136" spans="1:27" ht="15.75">
      <c r="A136" s="110" t="s">
        <v>229</v>
      </c>
      <c r="B136" s="117" t="s">
        <v>534</v>
      </c>
      <c r="C136" s="57" t="s">
        <v>108</v>
      </c>
      <c r="D136" s="58">
        <v>1000</v>
      </c>
      <c r="E136" s="301">
        <v>35</v>
      </c>
      <c r="F136" s="334">
        <v>3</v>
      </c>
      <c r="G136" s="332">
        <v>0</v>
      </c>
      <c r="H136" s="332">
        <v>0</v>
      </c>
      <c r="I136" s="332">
        <v>0</v>
      </c>
      <c r="J136" s="332">
        <v>0</v>
      </c>
      <c r="K136" s="279">
        <v>0</v>
      </c>
      <c r="L136" s="279">
        <v>0</v>
      </c>
      <c r="M136" s="279">
        <v>0</v>
      </c>
      <c r="N136" s="279">
        <v>0</v>
      </c>
      <c r="O136" s="398">
        <v>0</v>
      </c>
      <c r="P136" s="332">
        <v>0</v>
      </c>
      <c r="Q136" s="397">
        <v>0</v>
      </c>
      <c r="R136" s="397">
        <v>0</v>
      </c>
      <c r="S136" s="211"/>
      <c r="T136" s="209"/>
      <c r="U136" s="211"/>
      <c r="V136" s="209"/>
      <c r="W136" s="211">
        <f t="shared" si="8"/>
        <v>35</v>
      </c>
      <c r="X136" s="25">
        <v>35</v>
      </c>
      <c r="Y136" s="18">
        <v>1</v>
      </c>
      <c r="Z136" s="286">
        <f t="shared" si="9"/>
        <v>3</v>
      </c>
      <c r="AA136" s="18">
        <v>1</v>
      </c>
    </row>
    <row r="137" spans="1:27" ht="15.75">
      <c r="A137" s="238" t="s">
        <v>842</v>
      </c>
      <c r="B137" s="57" t="s">
        <v>795</v>
      </c>
      <c r="C137" s="57" t="s">
        <v>87</v>
      </c>
      <c r="D137" s="58">
        <v>1000</v>
      </c>
      <c r="E137" s="332">
        <v>0</v>
      </c>
      <c r="F137" s="332">
        <v>0</v>
      </c>
      <c r="G137" s="332">
        <v>0</v>
      </c>
      <c r="H137" s="332">
        <v>0</v>
      </c>
      <c r="I137" s="332">
        <v>0</v>
      </c>
      <c r="J137" s="332">
        <v>0</v>
      </c>
      <c r="K137" s="332">
        <v>0</v>
      </c>
      <c r="L137" s="332">
        <v>0</v>
      </c>
      <c r="M137" s="211">
        <v>35</v>
      </c>
      <c r="N137" s="215">
        <v>1</v>
      </c>
      <c r="O137" s="398">
        <v>0</v>
      </c>
      <c r="P137" s="332">
        <v>0</v>
      </c>
      <c r="Q137" s="397">
        <v>0</v>
      </c>
      <c r="R137" s="397">
        <v>0</v>
      </c>
      <c r="S137" s="211"/>
      <c r="T137" s="209"/>
      <c r="U137" s="211"/>
      <c r="V137" s="209"/>
      <c r="W137" s="211">
        <f t="shared" si="8"/>
        <v>35</v>
      </c>
      <c r="X137" s="25">
        <v>35</v>
      </c>
      <c r="Y137" s="18">
        <v>1</v>
      </c>
      <c r="Z137" s="286">
        <f t="shared" si="9"/>
        <v>1</v>
      </c>
      <c r="AA137" s="18">
        <v>1</v>
      </c>
    </row>
    <row r="138" spans="1:27" ht="15.75">
      <c r="A138" s="238" t="s">
        <v>842</v>
      </c>
      <c r="B138" s="73" t="s">
        <v>836</v>
      </c>
      <c r="C138" s="73" t="s">
        <v>515</v>
      </c>
      <c r="D138" s="58">
        <v>1000</v>
      </c>
      <c r="E138" s="397">
        <v>0</v>
      </c>
      <c r="F138" s="397">
        <v>0</v>
      </c>
      <c r="G138" s="397">
        <v>0</v>
      </c>
      <c r="H138" s="397">
        <v>0</v>
      </c>
      <c r="I138" s="397">
        <v>0</v>
      </c>
      <c r="J138" s="397">
        <v>0</v>
      </c>
      <c r="K138" s="397">
        <v>0</v>
      </c>
      <c r="L138" s="397">
        <v>0</v>
      </c>
      <c r="M138" s="397">
        <v>0</v>
      </c>
      <c r="N138" s="397">
        <v>0</v>
      </c>
      <c r="O138" s="397">
        <v>0</v>
      </c>
      <c r="P138" s="397">
        <v>0</v>
      </c>
      <c r="Q138" s="211">
        <v>35</v>
      </c>
      <c r="R138" s="209">
        <v>1</v>
      </c>
      <c r="S138" s="211"/>
      <c r="T138" s="209"/>
      <c r="U138" s="211"/>
      <c r="V138" s="209"/>
      <c r="W138" s="211">
        <f t="shared" si="8"/>
        <v>35</v>
      </c>
      <c r="X138" s="25">
        <v>35</v>
      </c>
      <c r="Y138" s="18">
        <v>1</v>
      </c>
      <c r="Z138" s="286">
        <f t="shared" si="9"/>
        <v>1</v>
      </c>
      <c r="AA138" s="18">
        <v>1</v>
      </c>
    </row>
    <row r="139" spans="1:27" ht="15.75">
      <c r="A139" s="110" t="s">
        <v>454</v>
      </c>
      <c r="B139" s="57" t="s">
        <v>538</v>
      </c>
      <c r="C139" s="36" t="s">
        <v>543</v>
      </c>
      <c r="D139" s="58">
        <v>1000</v>
      </c>
      <c r="E139" s="301">
        <v>32</v>
      </c>
      <c r="F139" s="334">
        <v>1</v>
      </c>
      <c r="G139" s="332">
        <v>0</v>
      </c>
      <c r="H139" s="332">
        <v>0</v>
      </c>
      <c r="I139" s="332">
        <v>0</v>
      </c>
      <c r="J139" s="332">
        <v>0</v>
      </c>
      <c r="K139" s="332">
        <v>0</v>
      </c>
      <c r="L139" s="332">
        <v>0</v>
      </c>
      <c r="M139" s="279">
        <v>0</v>
      </c>
      <c r="N139" s="279">
        <v>0</v>
      </c>
      <c r="O139" s="398">
        <v>0</v>
      </c>
      <c r="P139" s="332">
        <v>0</v>
      </c>
      <c r="Q139" s="397">
        <v>0</v>
      </c>
      <c r="R139" s="210"/>
      <c r="S139" s="210"/>
      <c r="T139" s="210"/>
      <c r="U139" s="211"/>
      <c r="V139" s="209"/>
      <c r="W139" s="211">
        <f t="shared" si="8"/>
        <v>32</v>
      </c>
      <c r="X139" s="25">
        <v>32</v>
      </c>
      <c r="Y139" s="18">
        <v>1</v>
      </c>
      <c r="Z139" s="286">
        <f t="shared" si="9"/>
        <v>1</v>
      </c>
      <c r="AA139" s="18">
        <v>1</v>
      </c>
    </row>
    <row r="140" spans="1:27" ht="15.75">
      <c r="A140" s="238" t="s">
        <v>469</v>
      </c>
      <c r="B140" s="117" t="s">
        <v>797</v>
      </c>
      <c r="C140" s="57" t="s">
        <v>178</v>
      </c>
      <c r="D140" s="58">
        <v>1000</v>
      </c>
      <c r="E140" s="372">
        <v>0</v>
      </c>
      <c r="F140" s="279">
        <v>0</v>
      </c>
      <c r="G140" s="332">
        <v>0</v>
      </c>
      <c r="H140" s="332">
        <v>0</v>
      </c>
      <c r="I140" s="332">
        <v>0</v>
      </c>
      <c r="J140" s="332">
        <v>0</v>
      </c>
      <c r="K140" s="332">
        <v>0</v>
      </c>
      <c r="L140" s="332">
        <v>0</v>
      </c>
      <c r="M140" s="277">
        <v>32</v>
      </c>
      <c r="N140" s="371">
        <v>0</v>
      </c>
      <c r="O140" s="398">
        <v>0</v>
      </c>
      <c r="P140" s="332">
        <v>0</v>
      </c>
      <c r="Q140" s="397">
        <v>0</v>
      </c>
      <c r="R140" s="209"/>
      <c r="S140" s="211"/>
      <c r="T140" s="209"/>
      <c r="U140" s="211"/>
      <c r="V140" s="209"/>
      <c r="W140" s="211">
        <f t="shared" si="8"/>
        <v>32</v>
      </c>
      <c r="X140" s="25">
        <v>32</v>
      </c>
      <c r="Y140" s="18">
        <v>1</v>
      </c>
      <c r="Z140" s="286">
        <f t="shared" si="9"/>
        <v>0</v>
      </c>
      <c r="AA140" s="18">
        <v>1</v>
      </c>
    </row>
    <row r="141" spans="1:27" ht="16.5" thickBot="1">
      <c r="A141" s="1"/>
      <c r="B141" s="31"/>
      <c r="C141" s="7"/>
      <c r="D141" s="6"/>
      <c r="E141" s="292"/>
      <c r="F141" s="6"/>
      <c r="G141" s="248"/>
      <c r="H141" s="30"/>
      <c r="I141" s="248"/>
      <c r="J141" s="30"/>
      <c r="K141" s="248"/>
      <c r="L141" s="30"/>
      <c r="M141" s="248"/>
      <c r="N141" s="30"/>
      <c r="O141" s="248"/>
      <c r="P141" s="30"/>
      <c r="Q141" s="248"/>
      <c r="R141" s="30"/>
      <c r="S141" s="248"/>
      <c r="T141" s="30"/>
      <c r="U141" s="248"/>
      <c r="V141" s="30"/>
      <c r="W141" s="29"/>
      <c r="X141" s="6"/>
      <c r="Y141" s="6"/>
      <c r="Z141" s="6"/>
      <c r="AA141" s="6"/>
    </row>
    <row r="142" spans="1:27" ht="16.5" thickBot="1">
      <c r="A142" s="9"/>
      <c r="B142" s="10" t="s">
        <v>34</v>
      </c>
      <c r="C142" s="2"/>
      <c r="D142" s="8"/>
      <c r="E142" s="289"/>
      <c r="F142" s="222"/>
      <c r="G142" s="244"/>
      <c r="H142" s="12"/>
      <c r="I142" s="244"/>
      <c r="J142" s="12"/>
      <c r="K142" s="227" t="s">
        <v>1</v>
      </c>
      <c r="L142" s="12"/>
      <c r="M142" s="244"/>
      <c r="N142" s="12"/>
      <c r="O142" s="244"/>
      <c r="P142" s="12"/>
      <c r="Q142" s="244"/>
      <c r="R142" s="12"/>
      <c r="S142" s="267"/>
      <c r="T142" s="12"/>
      <c r="U142" s="463" t="s">
        <v>2</v>
      </c>
      <c r="V142" s="464"/>
      <c r="W142" s="465"/>
      <c r="X142" s="457" t="s">
        <v>3</v>
      </c>
      <c r="Y142" s="458"/>
      <c r="Z142" s="459"/>
      <c r="AA142" s="14" t="s">
        <v>4</v>
      </c>
    </row>
    <row r="143" spans="1:27" ht="15.75">
      <c r="A143" s="15"/>
      <c r="B143" s="16" t="s">
        <v>5</v>
      </c>
      <c r="C143" s="17" t="s">
        <v>6</v>
      </c>
      <c r="D143" s="17" t="s">
        <v>7</v>
      </c>
      <c r="E143" s="294" t="s">
        <v>8</v>
      </c>
      <c r="F143" s="46" t="s">
        <v>446</v>
      </c>
      <c r="G143" s="106" t="s">
        <v>9</v>
      </c>
      <c r="H143" s="107" t="s">
        <v>446</v>
      </c>
      <c r="I143" s="106" t="s">
        <v>10</v>
      </c>
      <c r="J143" s="107" t="s">
        <v>446</v>
      </c>
      <c r="K143" s="106" t="s">
        <v>11</v>
      </c>
      <c r="L143" s="107" t="s">
        <v>446</v>
      </c>
      <c r="M143" s="106" t="s">
        <v>12</v>
      </c>
      <c r="N143" s="107" t="s">
        <v>446</v>
      </c>
      <c r="O143" s="106" t="s">
        <v>13</v>
      </c>
      <c r="P143" s="107" t="s">
        <v>446</v>
      </c>
      <c r="Q143" s="106" t="s">
        <v>14</v>
      </c>
      <c r="R143" s="107" t="s">
        <v>446</v>
      </c>
      <c r="S143" s="106" t="s">
        <v>15</v>
      </c>
      <c r="T143" s="107" t="s">
        <v>446</v>
      </c>
      <c r="U143" s="299" t="s">
        <v>28</v>
      </c>
      <c r="V143" s="224" t="s">
        <v>446</v>
      </c>
      <c r="W143" s="19" t="s">
        <v>16</v>
      </c>
      <c r="X143" s="38" t="s">
        <v>17</v>
      </c>
      <c r="Y143" s="38" t="s">
        <v>234</v>
      </c>
      <c r="Z143" s="39" t="s">
        <v>18</v>
      </c>
      <c r="AA143" s="20" t="s">
        <v>19</v>
      </c>
    </row>
    <row r="144" spans="1:27" ht="15.75">
      <c r="A144" s="238" t="s">
        <v>233</v>
      </c>
      <c r="B144" s="287" t="s">
        <v>163</v>
      </c>
      <c r="C144" s="84" t="s">
        <v>371</v>
      </c>
      <c r="D144" s="58">
        <v>1250</v>
      </c>
      <c r="E144" s="270">
        <v>40</v>
      </c>
      <c r="F144" s="208">
        <v>5</v>
      </c>
      <c r="G144" s="395">
        <v>35</v>
      </c>
      <c r="H144" s="396">
        <v>4</v>
      </c>
      <c r="I144" s="251">
        <v>40</v>
      </c>
      <c r="J144" s="228">
        <v>4</v>
      </c>
      <c r="K144" s="251">
        <v>40</v>
      </c>
      <c r="L144" s="228">
        <v>4</v>
      </c>
      <c r="M144" s="243">
        <v>40</v>
      </c>
      <c r="N144" s="228">
        <v>6</v>
      </c>
      <c r="O144" s="243">
        <v>35</v>
      </c>
      <c r="P144" s="228">
        <v>5</v>
      </c>
      <c r="Q144" s="395">
        <v>35</v>
      </c>
      <c r="R144" s="396">
        <v>3</v>
      </c>
      <c r="S144" s="250"/>
      <c r="T144" s="250"/>
      <c r="U144" s="243"/>
      <c r="V144" s="228"/>
      <c r="W144" s="211">
        <f>SUM(E144,,I144,K144,M144,O144,,S144,U144)</f>
        <v>195</v>
      </c>
      <c r="X144" s="262"/>
      <c r="Y144" s="274"/>
      <c r="Z144" s="286">
        <f>SUM(F144,,J144,L144,N144,P144,,T144,V144)</f>
        <v>24</v>
      </c>
      <c r="AA144" s="274">
        <v>5</v>
      </c>
    </row>
    <row r="145" spans="1:27" ht="15.75">
      <c r="A145" s="238" t="s">
        <v>232</v>
      </c>
      <c r="B145" s="333" t="s">
        <v>285</v>
      </c>
      <c r="C145" s="131" t="s">
        <v>371</v>
      </c>
      <c r="D145" s="58">
        <v>1250</v>
      </c>
      <c r="E145" s="446">
        <v>35</v>
      </c>
      <c r="F145" s="413">
        <v>5</v>
      </c>
      <c r="G145" s="243">
        <v>40</v>
      </c>
      <c r="H145" s="228">
        <v>4</v>
      </c>
      <c r="I145" s="317">
        <v>0</v>
      </c>
      <c r="J145" s="317">
        <v>0</v>
      </c>
      <c r="K145" s="251">
        <v>35</v>
      </c>
      <c r="L145" s="228">
        <v>5</v>
      </c>
      <c r="M145" s="243">
        <v>35</v>
      </c>
      <c r="N145" s="335">
        <v>5</v>
      </c>
      <c r="O145" s="243">
        <v>40</v>
      </c>
      <c r="P145" s="228">
        <v>5</v>
      </c>
      <c r="Q145" s="243">
        <v>40</v>
      </c>
      <c r="R145" s="335">
        <v>3</v>
      </c>
      <c r="S145" s="250"/>
      <c r="T145" s="250"/>
      <c r="U145" s="250"/>
      <c r="V145" s="250"/>
      <c r="W145" s="211">
        <f>SUM(,G145,I145,K145,M145,O145,Q145,S145,U145)</f>
        <v>190</v>
      </c>
      <c r="X145" s="262"/>
      <c r="Y145" s="274"/>
      <c r="Z145" s="286">
        <f>SUM(,H145,J145,L145,N145,P145,R145,T145,V145)</f>
        <v>22</v>
      </c>
      <c r="AA145" s="274">
        <v>5</v>
      </c>
    </row>
    <row r="146" spans="1:27" ht="15.75">
      <c r="A146" s="238" t="s">
        <v>841</v>
      </c>
      <c r="B146" s="117" t="s">
        <v>530</v>
      </c>
      <c r="C146" s="57" t="s">
        <v>526</v>
      </c>
      <c r="D146" s="102">
        <v>1000</v>
      </c>
      <c r="E146" s="301">
        <v>32</v>
      </c>
      <c r="F146" s="334">
        <v>3</v>
      </c>
      <c r="G146" s="317">
        <v>0</v>
      </c>
      <c r="H146" s="317">
        <v>0</v>
      </c>
      <c r="I146" s="317">
        <v>0</v>
      </c>
      <c r="J146" s="317">
        <v>0</v>
      </c>
      <c r="K146" s="317">
        <v>0</v>
      </c>
      <c r="L146" s="317">
        <v>0</v>
      </c>
      <c r="M146" s="317">
        <v>0</v>
      </c>
      <c r="N146" s="317">
        <v>0</v>
      </c>
      <c r="O146" s="243">
        <v>32</v>
      </c>
      <c r="P146" s="228">
        <v>1</v>
      </c>
      <c r="Q146" s="399">
        <v>0</v>
      </c>
      <c r="R146" s="399">
        <v>0</v>
      </c>
      <c r="S146" s="243"/>
      <c r="T146" s="228"/>
      <c r="U146" s="243"/>
      <c r="V146" s="228"/>
      <c r="W146" s="211">
        <f>SUM(E146,G146,I146,K146,M146,O146,Q146,S146,U146)</f>
        <v>64</v>
      </c>
      <c r="X146" s="262">
        <v>32</v>
      </c>
      <c r="Y146" s="274">
        <v>2</v>
      </c>
      <c r="Z146" s="286">
        <f>SUM(F146,H146,J146,L146,N146,P146,R146,T146,V146)</f>
        <v>4</v>
      </c>
      <c r="AA146" s="274">
        <v>2</v>
      </c>
    </row>
    <row r="147" spans="1:27" ht="15.75">
      <c r="A147" s="238" t="s">
        <v>841</v>
      </c>
      <c r="B147" s="163" t="s">
        <v>601</v>
      </c>
      <c r="C147" s="57" t="s">
        <v>91</v>
      </c>
      <c r="D147" s="102">
        <v>1000</v>
      </c>
      <c r="E147" s="279">
        <v>0</v>
      </c>
      <c r="F147" s="279">
        <v>0</v>
      </c>
      <c r="G147" s="211">
        <v>32</v>
      </c>
      <c r="H147" s="209">
        <v>2</v>
      </c>
      <c r="I147" s="279">
        <v>0</v>
      </c>
      <c r="J147" s="279">
        <v>0</v>
      </c>
      <c r="K147" s="317">
        <v>0</v>
      </c>
      <c r="L147" s="317">
        <v>0</v>
      </c>
      <c r="M147" s="317">
        <v>0</v>
      </c>
      <c r="N147" s="317">
        <v>0</v>
      </c>
      <c r="O147" s="399">
        <v>0</v>
      </c>
      <c r="P147" s="317">
        <v>0</v>
      </c>
      <c r="Q147" s="243">
        <v>32</v>
      </c>
      <c r="R147" s="335">
        <v>2</v>
      </c>
      <c r="S147" s="250"/>
      <c r="T147" s="250"/>
      <c r="U147" s="250"/>
      <c r="V147" s="250"/>
      <c r="W147" s="211">
        <f>SUM(E147,G147,I147,K147,M147,O147,Q147,S147,U147)</f>
        <v>64</v>
      </c>
      <c r="X147" s="262">
        <v>32</v>
      </c>
      <c r="Y147" s="274">
        <v>2</v>
      </c>
      <c r="Z147" s="286">
        <f>SUM(F147,H147,J147,L147,N147,P147,R147,T147,V147)</f>
        <v>4</v>
      </c>
      <c r="AA147" s="274">
        <v>2</v>
      </c>
    </row>
    <row r="148" spans="1:27" ht="15.75">
      <c r="A148" s="238" t="s">
        <v>229</v>
      </c>
      <c r="B148" s="117" t="s">
        <v>726</v>
      </c>
      <c r="C148" s="57" t="s">
        <v>722</v>
      </c>
      <c r="D148" s="102">
        <v>1000</v>
      </c>
      <c r="E148" s="279">
        <v>0</v>
      </c>
      <c r="F148" s="279">
        <v>0</v>
      </c>
      <c r="G148" s="332">
        <v>0</v>
      </c>
      <c r="H148" s="332">
        <v>0</v>
      </c>
      <c r="I148" s="279">
        <v>0</v>
      </c>
      <c r="J148" s="279">
        <v>0</v>
      </c>
      <c r="K148" s="211">
        <v>32</v>
      </c>
      <c r="L148" s="215">
        <v>2</v>
      </c>
      <c r="M148" s="279">
        <v>0</v>
      </c>
      <c r="N148" s="279">
        <v>0</v>
      </c>
      <c r="O148" s="397">
        <v>0</v>
      </c>
      <c r="P148" s="279">
        <v>0</v>
      </c>
      <c r="Q148" s="397">
        <v>0</v>
      </c>
      <c r="R148" s="397">
        <v>0</v>
      </c>
      <c r="S148" s="211"/>
      <c r="T148" s="209"/>
      <c r="U148" s="211"/>
      <c r="V148" s="209"/>
      <c r="W148" s="211">
        <f>SUM(E148,G148,I148,K148,M148,O148,Q148,S148,U148)</f>
        <v>32</v>
      </c>
      <c r="X148" s="25"/>
      <c r="Y148" s="18"/>
      <c r="Z148" s="286">
        <f>SUM(F148,H148,J148,L148,N148,P148,R148,T148,V148)</f>
        <v>2</v>
      </c>
      <c r="AA148" s="18">
        <v>1</v>
      </c>
    </row>
    <row r="149" spans="1:27" ht="16.5" thickBot="1">
      <c r="A149" s="1"/>
      <c r="B149" s="31"/>
      <c r="C149" s="7"/>
      <c r="D149" s="6"/>
      <c r="E149" s="295"/>
      <c r="F149" s="6"/>
      <c r="G149" s="248"/>
      <c r="H149" s="30"/>
      <c r="I149" s="248"/>
      <c r="J149" s="30"/>
      <c r="K149" s="248"/>
      <c r="L149" s="30"/>
      <c r="M149" s="248"/>
      <c r="N149" s="30"/>
      <c r="O149" s="248"/>
      <c r="P149" s="30"/>
      <c r="Q149" s="248"/>
      <c r="R149" s="30"/>
      <c r="S149" s="248"/>
      <c r="T149" s="30"/>
      <c r="U149" s="248"/>
      <c r="V149" s="30"/>
      <c r="W149" s="29"/>
      <c r="X149" s="6"/>
      <c r="Y149" s="6"/>
      <c r="Z149" s="6"/>
      <c r="AA149" s="6"/>
    </row>
    <row r="150" spans="1:27" ht="16.5" thickBot="1">
      <c r="A150" s="1"/>
      <c r="B150" s="10" t="s">
        <v>35</v>
      </c>
      <c r="C150" s="7"/>
      <c r="D150" s="6"/>
      <c r="E150" s="296"/>
      <c r="F150" s="222"/>
      <c r="G150" s="244"/>
      <c r="H150" s="12"/>
      <c r="I150" s="244"/>
      <c r="J150" s="12"/>
      <c r="K150" s="227" t="s">
        <v>1</v>
      </c>
      <c r="L150" s="12"/>
      <c r="M150" s="244"/>
      <c r="N150" s="12"/>
      <c r="O150" s="244"/>
      <c r="P150" s="12"/>
      <c r="Q150" s="244"/>
      <c r="R150" s="12"/>
      <c r="S150" s="267"/>
      <c r="T150" s="12"/>
      <c r="U150" s="460" t="s">
        <v>2</v>
      </c>
      <c r="V150" s="461"/>
      <c r="W150" s="462"/>
      <c r="X150" s="457" t="s">
        <v>3</v>
      </c>
      <c r="Y150" s="458"/>
      <c r="Z150" s="459"/>
      <c r="AA150" s="14" t="s">
        <v>4</v>
      </c>
    </row>
    <row r="151" spans="1:27" ht="15.75">
      <c r="A151" s="9"/>
      <c r="B151" s="16" t="s">
        <v>5</v>
      </c>
      <c r="C151" s="17" t="s">
        <v>6</v>
      </c>
      <c r="D151" s="17" t="s">
        <v>7</v>
      </c>
      <c r="E151" s="294" t="s">
        <v>8</v>
      </c>
      <c r="F151" s="46" t="s">
        <v>446</v>
      </c>
      <c r="G151" s="106" t="s">
        <v>9</v>
      </c>
      <c r="H151" s="107" t="s">
        <v>446</v>
      </c>
      <c r="I151" s="106" t="s">
        <v>10</v>
      </c>
      <c r="J151" s="107" t="s">
        <v>446</v>
      </c>
      <c r="K151" s="106" t="s">
        <v>11</v>
      </c>
      <c r="L151" s="107" t="s">
        <v>446</v>
      </c>
      <c r="M151" s="106" t="s">
        <v>12</v>
      </c>
      <c r="N151" s="107" t="s">
        <v>446</v>
      </c>
      <c r="O151" s="106" t="s">
        <v>13</v>
      </c>
      <c r="P151" s="107" t="s">
        <v>446</v>
      </c>
      <c r="Q151" s="106" t="s">
        <v>14</v>
      </c>
      <c r="R151" s="107" t="s">
        <v>446</v>
      </c>
      <c r="S151" s="106" t="s">
        <v>15</v>
      </c>
      <c r="T151" s="107" t="s">
        <v>446</v>
      </c>
      <c r="U151" s="299" t="s">
        <v>28</v>
      </c>
      <c r="V151" s="224" t="s">
        <v>446</v>
      </c>
      <c r="W151" s="19" t="s">
        <v>16</v>
      </c>
      <c r="X151" s="38" t="s">
        <v>17</v>
      </c>
      <c r="Y151" s="38" t="s">
        <v>234</v>
      </c>
      <c r="Z151" s="39" t="s">
        <v>18</v>
      </c>
      <c r="AA151" s="20" t="s">
        <v>19</v>
      </c>
    </row>
    <row r="152" spans="1:27" ht="15.75">
      <c r="A152" s="21">
        <v>1</v>
      </c>
      <c r="B152" s="287" t="s">
        <v>85</v>
      </c>
      <c r="C152" s="84" t="s">
        <v>426</v>
      </c>
      <c r="D152" s="58">
        <v>1250</v>
      </c>
      <c r="E152" s="298">
        <v>40</v>
      </c>
      <c r="F152" s="208">
        <v>5</v>
      </c>
      <c r="G152" s="211">
        <v>40</v>
      </c>
      <c r="H152" s="215">
        <v>5</v>
      </c>
      <c r="I152" s="211">
        <v>40</v>
      </c>
      <c r="J152" s="215">
        <v>4</v>
      </c>
      <c r="K152" s="279">
        <v>0</v>
      </c>
      <c r="L152" s="279">
        <v>0</v>
      </c>
      <c r="M152" s="279">
        <v>0</v>
      </c>
      <c r="N152" s="279">
        <v>0</v>
      </c>
      <c r="O152" s="214">
        <v>40</v>
      </c>
      <c r="P152" s="215">
        <v>5</v>
      </c>
      <c r="Q152" s="211">
        <v>40</v>
      </c>
      <c r="R152" s="209">
        <v>4</v>
      </c>
      <c r="S152" s="211"/>
      <c r="T152" s="209"/>
      <c r="U152" s="214"/>
      <c r="V152" s="215"/>
      <c r="W152" s="211">
        <f>SUM(E152,G152,I152,K152,M152,O152,Q152,S152,U152)</f>
        <v>200</v>
      </c>
      <c r="X152" s="107"/>
      <c r="Y152" s="18"/>
      <c r="Z152" s="286">
        <f>SUM(F152,H152,J152,L152,N152,P152,R152,T152,V152)</f>
        <v>23</v>
      </c>
      <c r="AA152" s="18">
        <v>5</v>
      </c>
    </row>
    <row r="153" spans="1:27" ht="15.75">
      <c r="A153" s="21">
        <v>2</v>
      </c>
      <c r="B153" s="333" t="s">
        <v>466</v>
      </c>
      <c r="C153" s="131" t="s">
        <v>498</v>
      </c>
      <c r="D153" s="58">
        <v>1000</v>
      </c>
      <c r="E153" s="447">
        <v>32</v>
      </c>
      <c r="F153" s="413">
        <v>2</v>
      </c>
      <c r="G153" s="448">
        <v>35</v>
      </c>
      <c r="H153" s="335">
        <v>2</v>
      </c>
      <c r="I153" s="214">
        <v>32</v>
      </c>
      <c r="J153" s="209">
        <v>2</v>
      </c>
      <c r="K153" s="279">
        <v>0</v>
      </c>
      <c r="L153" s="279">
        <v>0</v>
      </c>
      <c r="M153" s="211">
        <v>40</v>
      </c>
      <c r="N153" s="209">
        <v>3</v>
      </c>
      <c r="O153" s="211">
        <v>35</v>
      </c>
      <c r="P153" s="209">
        <v>3</v>
      </c>
      <c r="Q153" s="211">
        <v>35</v>
      </c>
      <c r="R153" s="215">
        <v>2</v>
      </c>
      <c r="S153" s="242"/>
      <c r="T153" s="242"/>
      <c r="U153" s="242"/>
      <c r="V153" s="242"/>
      <c r="W153" s="211">
        <f>SUM(,G153,I153,K153,M153,O153,Q153,S153,U153)</f>
        <v>177</v>
      </c>
      <c r="X153" s="107"/>
      <c r="Y153" s="18"/>
      <c r="Z153" s="286">
        <f>SUM(,H153,J153,L153,N153,P153,R153,T153,V153)</f>
        <v>12</v>
      </c>
      <c r="AA153" s="18">
        <v>5</v>
      </c>
    </row>
    <row r="154" spans="1:27" ht="15.75">
      <c r="A154" s="21">
        <v>3</v>
      </c>
      <c r="B154" s="117" t="s">
        <v>528</v>
      </c>
      <c r="C154" s="36" t="s">
        <v>371</v>
      </c>
      <c r="D154" s="119">
        <v>1000</v>
      </c>
      <c r="E154" s="449">
        <v>35</v>
      </c>
      <c r="F154" s="375">
        <v>2</v>
      </c>
      <c r="G154" s="317">
        <v>0</v>
      </c>
      <c r="H154" s="317">
        <v>0</v>
      </c>
      <c r="I154" s="243">
        <v>35</v>
      </c>
      <c r="J154" s="228">
        <v>1</v>
      </c>
      <c r="K154" s="251">
        <v>40</v>
      </c>
      <c r="L154" s="335">
        <v>3</v>
      </c>
      <c r="M154" s="317">
        <v>0</v>
      </c>
      <c r="N154" s="317">
        <v>0</v>
      </c>
      <c r="O154" s="399">
        <v>0</v>
      </c>
      <c r="P154" s="317">
        <v>0</v>
      </c>
      <c r="Q154" s="317">
        <v>0</v>
      </c>
      <c r="R154" s="317">
        <v>0</v>
      </c>
      <c r="S154" s="243"/>
      <c r="T154" s="228"/>
      <c r="U154" s="251"/>
      <c r="V154" s="335"/>
      <c r="W154" s="243">
        <f>SUM(E154,G154,I154,K154,M154,O154,Q154,S154,U154)</f>
        <v>110</v>
      </c>
      <c r="X154" s="450"/>
      <c r="Y154" s="274"/>
      <c r="Z154" s="451">
        <f>SUM(F154,H154,J154,L154,N154,P154,R154,T154,V154)</f>
        <v>6</v>
      </c>
      <c r="AA154" s="274">
        <v>3</v>
      </c>
    </row>
    <row r="155" spans="1:27" ht="15.75">
      <c r="A155" s="454">
        <v>4</v>
      </c>
      <c r="B155" s="73" t="s">
        <v>834</v>
      </c>
      <c r="C155" s="73" t="s">
        <v>87</v>
      </c>
      <c r="D155" s="108">
        <v>1000</v>
      </c>
      <c r="E155" s="279">
        <v>0</v>
      </c>
      <c r="F155" s="279">
        <v>0</v>
      </c>
      <c r="G155" s="279">
        <v>0</v>
      </c>
      <c r="H155" s="279">
        <v>0</v>
      </c>
      <c r="I155" s="279">
        <v>0</v>
      </c>
      <c r="J155" s="279">
        <v>0</v>
      </c>
      <c r="K155" s="279">
        <v>0</v>
      </c>
      <c r="L155" s="279">
        <v>0</v>
      </c>
      <c r="M155" s="279">
        <v>0</v>
      </c>
      <c r="N155" s="279">
        <v>0</v>
      </c>
      <c r="O155" s="279">
        <v>0</v>
      </c>
      <c r="P155" s="279">
        <v>0</v>
      </c>
      <c r="Q155" s="452">
        <v>32</v>
      </c>
      <c r="R155" s="108">
        <v>2</v>
      </c>
      <c r="S155" s="453"/>
      <c r="T155" s="73"/>
      <c r="U155" s="453"/>
      <c r="V155" s="73"/>
      <c r="W155" s="211">
        <f>SUM(E155,G155,I155,K155,M155,O155,Q155,S155,U155)</f>
        <v>32</v>
      </c>
      <c r="X155" s="73"/>
      <c r="Y155" s="73"/>
      <c r="Z155" s="402">
        <f>SUM(F155,H155,J155,L155,N155,P155,R155,T155,V155)</f>
        <v>2</v>
      </c>
      <c r="AA155" s="108">
        <v>1</v>
      </c>
    </row>
    <row r="156" spans="1:27" ht="16.5" thickBot="1">
      <c r="A156" s="9"/>
      <c r="B156" s="9"/>
      <c r="C156" s="2"/>
      <c r="D156" s="8"/>
      <c r="E156" s="297"/>
      <c r="F156" s="8"/>
      <c r="G156" s="245"/>
      <c r="H156" s="28"/>
      <c r="I156" s="245"/>
      <c r="J156" s="28"/>
      <c r="K156" s="245"/>
      <c r="L156" s="28"/>
      <c r="M156" s="245"/>
      <c r="N156" s="28"/>
      <c r="O156" s="245"/>
      <c r="P156" s="28"/>
      <c r="Q156" s="245"/>
      <c r="R156" s="28"/>
      <c r="S156" s="245"/>
      <c r="T156" s="28"/>
      <c r="U156" s="245"/>
      <c r="V156" s="28"/>
      <c r="W156" s="4"/>
      <c r="X156" s="8"/>
      <c r="Y156" s="8"/>
      <c r="Z156" s="8"/>
      <c r="AA156" s="8"/>
    </row>
    <row r="157" spans="1:27" ht="16.5" thickBot="1">
      <c r="A157" s="1"/>
      <c r="B157" s="10" t="s">
        <v>36</v>
      </c>
      <c r="C157" s="7"/>
      <c r="D157" s="6"/>
      <c r="E157" s="296"/>
      <c r="F157" s="222"/>
      <c r="G157" s="244"/>
      <c r="H157" s="12"/>
      <c r="I157" s="244"/>
      <c r="J157" s="12"/>
      <c r="K157" s="227" t="s">
        <v>1</v>
      </c>
      <c r="L157" s="12"/>
      <c r="M157" s="244"/>
      <c r="N157" s="12"/>
      <c r="O157" s="244"/>
      <c r="P157" s="12"/>
      <c r="Q157" s="244"/>
      <c r="R157" s="12"/>
      <c r="S157" s="267"/>
      <c r="T157" s="12"/>
      <c r="U157" s="460" t="s">
        <v>2</v>
      </c>
      <c r="V157" s="461"/>
      <c r="W157" s="462"/>
      <c r="X157" s="457" t="s">
        <v>3</v>
      </c>
      <c r="Y157" s="458"/>
      <c r="Z157" s="459"/>
      <c r="AA157" s="14" t="s">
        <v>4</v>
      </c>
    </row>
    <row r="158" spans="1:27" ht="15.75">
      <c r="A158" s="218"/>
      <c r="B158" s="16" t="s">
        <v>5</v>
      </c>
      <c r="C158" s="17" t="s">
        <v>6</v>
      </c>
      <c r="D158" s="17" t="s">
        <v>7</v>
      </c>
      <c r="E158" s="294" t="s">
        <v>8</v>
      </c>
      <c r="F158" s="46" t="s">
        <v>446</v>
      </c>
      <c r="G158" s="106" t="s">
        <v>9</v>
      </c>
      <c r="H158" s="107" t="s">
        <v>446</v>
      </c>
      <c r="I158" s="106" t="s">
        <v>10</v>
      </c>
      <c r="J158" s="107" t="s">
        <v>446</v>
      </c>
      <c r="K158" s="106" t="s">
        <v>11</v>
      </c>
      <c r="L158" s="107" t="s">
        <v>446</v>
      </c>
      <c r="M158" s="106" t="s">
        <v>12</v>
      </c>
      <c r="N158" s="107" t="s">
        <v>446</v>
      </c>
      <c r="O158" s="106" t="s">
        <v>13</v>
      </c>
      <c r="P158" s="107" t="s">
        <v>446</v>
      </c>
      <c r="Q158" s="106" t="s">
        <v>14</v>
      </c>
      <c r="R158" s="107" t="s">
        <v>446</v>
      </c>
      <c r="S158" s="106" t="s">
        <v>15</v>
      </c>
      <c r="T158" s="225" t="s">
        <v>446</v>
      </c>
      <c r="U158" s="255" t="s">
        <v>28</v>
      </c>
      <c r="V158" s="226" t="s">
        <v>446</v>
      </c>
      <c r="W158" s="19" t="s">
        <v>16</v>
      </c>
      <c r="X158" s="38" t="s">
        <v>17</v>
      </c>
      <c r="Y158" s="38" t="s">
        <v>234</v>
      </c>
      <c r="Z158" s="39" t="s">
        <v>18</v>
      </c>
      <c r="AA158" s="20" t="s">
        <v>19</v>
      </c>
    </row>
    <row r="159" spans="1:27" ht="15.75">
      <c r="A159" s="218">
        <v>1</v>
      </c>
      <c r="B159" s="287" t="s">
        <v>82</v>
      </c>
      <c r="C159" s="84" t="s">
        <v>371</v>
      </c>
      <c r="D159" s="58">
        <v>1322</v>
      </c>
      <c r="E159" s="300">
        <v>40</v>
      </c>
      <c r="F159" s="208">
        <v>6</v>
      </c>
      <c r="G159" s="211">
        <v>40</v>
      </c>
      <c r="H159" s="209">
        <v>4</v>
      </c>
      <c r="I159" s="211">
        <v>40</v>
      </c>
      <c r="J159" s="209">
        <v>5</v>
      </c>
      <c r="K159" s="214">
        <v>40</v>
      </c>
      <c r="L159" s="209">
        <v>6</v>
      </c>
      <c r="M159" s="214">
        <v>40</v>
      </c>
      <c r="N159" s="209">
        <v>5</v>
      </c>
      <c r="O159" s="397">
        <v>0</v>
      </c>
      <c r="P159" s="279">
        <v>0</v>
      </c>
      <c r="Q159" s="407">
        <v>40</v>
      </c>
      <c r="R159" s="420">
        <v>3</v>
      </c>
      <c r="S159" s="242"/>
      <c r="T159" s="242"/>
      <c r="U159" s="242"/>
      <c r="V159" s="242"/>
      <c r="W159" s="211">
        <f>SUM(E159,G159,I159,K159,M159,O159,,S159,U159)</f>
        <v>200</v>
      </c>
      <c r="X159" s="108"/>
      <c r="Y159" s="73"/>
      <c r="Z159" s="286">
        <f>SUM(F159,H159,J159,L159,N159,P159,,T159,V159)</f>
        <v>26</v>
      </c>
      <c r="AA159" s="219">
        <v>5</v>
      </c>
    </row>
    <row r="160" spans="1:27" ht="15.75">
      <c r="A160" s="218">
        <v>2</v>
      </c>
      <c r="B160" s="57" t="s">
        <v>183</v>
      </c>
      <c r="C160" s="36" t="s">
        <v>371</v>
      </c>
      <c r="D160" s="58">
        <v>1100</v>
      </c>
      <c r="E160" s="252">
        <v>35</v>
      </c>
      <c r="F160" s="208">
        <v>5</v>
      </c>
      <c r="G160" s="279">
        <v>0</v>
      </c>
      <c r="H160" s="279">
        <v>0</v>
      </c>
      <c r="I160" s="211">
        <v>35</v>
      </c>
      <c r="J160" s="215">
        <v>2</v>
      </c>
      <c r="K160" s="214">
        <v>35</v>
      </c>
      <c r="L160" s="215">
        <v>4</v>
      </c>
      <c r="M160" s="279">
        <v>0</v>
      </c>
      <c r="N160" s="279">
        <v>0</v>
      </c>
      <c r="O160" s="397">
        <v>0</v>
      </c>
      <c r="P160" s="279">
        <v>0</v>
      </c>
      <c r="Q160" s="279">
        <v>0</v>
      </c>
      <c r="R160" s="279">
        <v>0</v>
      </c>
      <c r="S160" s="242"/>
      <c r="T160" s="242"/>
      <c r="U160" s="242"/>
      <c r="V160" s="242"/>
      <c r="W160" s="211">
        <f>SUM(E160,G160,I160,K160,M160,O160,Q160,S160,U160)</f>
        <v>105</v>
      </c>
      <c r="X160" s="73"/>
      <c r="Y160" s="73"/>
      <c r="Z160" s="286">
        <f>SUM(F160,H160,J160,L160,N160,P160,R160,T160,V160)</f>
        <v>11</v>
      </c>
      <c r="AA160" s="219">
        <v>3</v>
      </c>
    </row>
    <row r="161" spans="1:27" ht="15.75">
      <c r="A161" s="73">
        <v>3</v>
      </c>
      <c r="B161" s="117" t="s">
        <v>790</v>
      </c>
      <c r="C161" s="131" t="s">
        <v>799</v>
      </c>
      <c r="D161" s="58">
        <v>1000</v>
      </c>
      <c r="E161" s="332">
        <v>0</v>
      </c>
      <c r="F161" s="279">
        <v>0</v>
      </c>
      <c r="G161" s="279">
        <v>0</v>
      </c>
      <c r="H161" s="279">
        <v>0</v>
      </c>
      <c r="I161" s="279">
        <v>0</v>
      </c>
      <c r="J161" s="279">
        <v>0</v>
      </c>
      <c r="K161" s="279">
        <v>0</v>
      </c>
      <c r="L161" s="279">
        <v>0</v>
      </c>
      <c r="M161" s="214">
        <v>35</v>
      </c>
      <c r="N161" s="209">
        <v>3</v>
      </c>
      <c r="O161" s="397">
        <v>0</v>
      </c>
      <c r="P161" s="279">
        <v>0</v>
      </c>
      <c r="Q161" s="279">
        <v>0</v>
      </c>
      <c r="R161" s="279">
        <v>0</v>
      </c>
      <c r="S161" s="242"/>
      <c r="T161" s="242"/>
      <c r="U161" s="242"/>
      <c r="V161" s="242"/>
      <c r="W161" s="211">
        <f>SUM(E161,G161,I161,K161,M161,O161,Q161,S161,U161)</f>
        <v>35</v>
      </c>
      <c r="X161" s="108"/>
      <c r="Y161" s="73"/>
      <c r="Z161" s="286">
        <f>SUM(F161,H161,J161,L161,N161,P161,R161,T161,V161)</f>
        <v>3</v>
      </c>
      <c r="AA161" s="108">
        <v>1</v>
      </c>
    </row>
    <row r="162" ht="15.75">
      <c r="X162" t="s">
        <v>381</v>
      </c>
    </row>
    <row r="163" spans="8:16" ht="15.75">
      <c r="H163" s="42" t="s">
        <v>381</v>
      </c>
      <c r="L163" t="s">
        <v>381</v>
      </c>
      <c r="P163" t="s">
        <v>381</v>
      </c>
    </row>
  </sheetData>
  <sheetProtection/>
  <mergeCells count="17">
    <mergeCell ref="X157:Z157"/>
    <mergeCell ref="U2:W2"/>
    <mergeCell ref="U47:W47"/>
    <mergeCell ref="X47:Z47"/>
    <mergeCell ref="U84:W84"/>
    <mergeCell ref="X84:Z84"/>
    <mergeCell ref="U150:W150"/>
    <mergeCell ref="Y1:AB1"/>
    <mergeCell ref="X150:Z150"/>
    <mergeCell ref="U157:W157"/>
    <mergeCell ref="U130:W130"/>
    <mergeCell ref="X130:Z130"/>
    <mergeCell ref="U142:W142"/>
    <mergeCell ref="X142:Z142"/>
    <mergeCell ref="U108:W108"/>
    <mergeCell ref="X108:Z108"/>
    <mergeCell ref="X2:Z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45" max="255" man="1"/>
    <brk id="106" max="255" man="1"/>
    <brk id="1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76">
      <selection activeCell="I112" sqref="I112"/>
    </sheetView>
  </sheetViews>
  <sheetFormatPr defaultColWidth="9.140625" defaultRowHeight="15" customHeight="1"/>
  <cols>
    <col min="1" max="1" width="5.421875" style="0" customWidth="1"/>
    <col min="2" max="2" width="19.28125" style="0" customWidth="1"/>
    <col min="3" max="3" width="6.140625" style="0" customWidth="1"/>
    <col min="4" max="4" width="26.7109375" style="0" customWidth="1"/>
    <col min="5" max="5" width="5.140625" style="0" customWidth="1"/>
    <col min="6" max="6" width="6.7109375" style="0" customWidth="1"/>
    <col min="7" max="7" width="5.00390625" style="0" customWidth="1"/>
    <col min="8" max="9" width="5.421875" style="0" customWidth="1"/>
    <col min="10" max="10" width="5.57421875" style="0" customWidth="1"/>
    <col min="11" max="11" width="5.140625" style="0" customWidth="1"/>
    <col min="12" max="12" width="21.00390625" style="0" customWidth="1"/>
    <col min="13" max="13" width="5.421875" style="0" customWidth="1"/>
    <col min="14" max="14" width="22.57421875" style="0" customWidth="1"/>
    <col min="15" max="15" width="6.28125" style="0" customWidth="1"/>
    <col min="16" max="16" width="8.421875" style="42" customWidth="1"/>
    <col min="17" max="17" width="9.140625" style="42" customWidth="1"/>
  </cols>
  <sheetData>
    <row r="1" ht="15" customHeight="1">
      <c r="A1" s="34" t="s">
        <v>492</v>
      </c>
    </row>
    <row r="2" ht="15" customHeight="1">
      <c r="B2" s="269" t="s">
        <v>483</v>
      </c>
    </row>
    <row r="3" spans="1:11" ht="15" customHeight="1">
      <c r="A3" s="52" t="s">
        <v>409</v>
      </c>
      <c r="K3" s="52" t="s">
        <v>430</v>
      </c>
    </row>
    <row r="4" spans="1:10" ht="15" customHeight="1">
      <c r="A4" s="196"/>
      <c r="B4" s="197"/>
      <c r="C4" s="196"/>
      <c r="D4" s="197"/>
      <c r="E4" s="198"/>
      <c r="F4" s="198"/>
      <c r="G4" s="198"/>
      <c r="H4" s="198"/>
      <c r="I4" s="198"/>
      <c r="J4" s="198"/>
    </row>
    <row r="5" spans="1:16" ht="15" customHeight="1">
      <c r="A5" s="199"/>
      <c r="B5" s="192"/>
      <c r="C5" s="199"/>
      <c r="D5" s="192"/>
      <c r="E5" s="200"/>
      <c r="F5" s="200"/>
      <c r="G5" s="200"/>
      <c r="H5" s="200"/>
      <c r="I5" s="200"/>
      <c r="J5" s="200"/>
      <c r="K5" s="282" t="s">
        <v>410</v>
      </c>
      <c r="L5" s="54" t="s">
        <v>221</v>
      </c>
      <c r="M5" s="53" t="s">
        <v>238</v>
      </c>
      <c r="N5" s="54" t="s">
        <v>272</v>
      </c>
      <c r="O5" s="55" t="s">
        <v>222</v>
      </c>
      <c r="P5" s="265" t="s">
        <v>457</v>
      </c>
    </row>
    <row r="6" spans="1:16" ht="15" customHeight="1">
      <c r="A6" s="199"/>
      <c r="B6" s="192"/>
      <c r="C6" s="199"/>
      <c r="D6" s="192"/>
      <c r="E6" s="200"/>
      <c r="F6" s="200"/>
      <c r="G6" s="200"/>
      <c r="H6" s="200"/>
      <c r="I6" s="200"/>
      <c r="J6" s="200"/>
      <c r="K6" s="283">
        <v>1</v>
      </c>
      <c r="L6" s="57"/>
      <c r="M6" s="56"/>
      <c r="N6" s="36"/>
      <c r="O6" s="102"/>
      <c r="P6" s="108"/>
    </row>
    <row r="7" spans="1:16" ht="15" customHeight="1">
      <c r="A7" s="199"/>
      <c r="B7" s="192"/>
      <c r="C7" s="199"/>
      <c r="D7" s="192"/>
      <c r="E7" s="200"/>
      <c r="F7" s="200"/>
      <c r="G7" s="200"/>
      <c r="H7" s="200"/>
      <c r="I7" s="200"/>
      <c r="J7" s="200"/>
      <c r="K7" s="283">
        <v>2</v>
      </c>
      <c r="L7" s="57"/>
      <c r="M7" s="56"/>
      <c r="N7" s="57"/>
      <c r="O7" s="102"/>
      <c r="P7" s="108"/>
    </row>
    <row r="8" spans="1:16" ht="15" customHeight="1">
      <c r="A8" s="199"/>
      <c r="B8" s="192"/>
      <c r="C8" s="199"/>
      <c r="D8" s="192"/>
      <c r="E8" s="200"/>
      <c r="F8" s="200"/>
      <c r="G8" s="200"/>
      <c r="H8" s="200"/>
      <c r="I8" s="200"/>
      <c r="J8" s="200"/>
      <c r="K8" s="283">
        <v>3</v>
      </c>
      <c r="L8" s="57"/>
      <c r="M8" s="56"/>
      <c r="N8" s="57"/>
      <c r="O8" s="102"/>
      <c r="P8" s="108"/>
    </row>
    <row r="9" spans="1:16" ht="15" customHeight="1">
      <c r="A9" s="199"/>
      <c r="B9" s="192"/>
      <c r="C9" s="199"/>
      <c r="D9" s="192"/>
      <c r="E9" s="200"/>
      <c r="F9" s="200"/>
      <c r="G9" s="200"/>
      <c r="H9" s="200"/>
      <c r="I9" s="200"/>
      <c r="J9" s="200"/>
      <c r="K9" s="283">
        <v>4</v>
      </c>
      <c r="L9" s="57"/>
      <c r="M9" s="56"/>
      <c r="N9" s="57"/>
      <c r="O9" s="102"/>
      <c r="P9" s="108"/>
    </row>
    <row r="10" spans="1:10" ht="15" customHeight="1">
      <c r="A10" s="199"/>
      <c r="B10" s="192"/>
      <c r="C10" s="199"/>
      <c r="D10" s="192"/>
      <c r="E10" s="200"/>
      <c r="F10" s="200"/>
      <c r="G10" s="200"/>
      <c r="H10" s="200"/>
      <c r="I10" s="200"/>
      <c r="J10" s="200"/>
    </row>
    <row r="11" spans="1:11" ht="15" customHeight="1">
      <c r="A11" s="199"/>
      <c r="B11" s="192"/>
      <c r="C11" s="199"/>
      <c r="D11" s="192"/>
      <c r="E11" s="200"/>
      <c r="F11" s="200"/>
      <c r="G11" s="200"/>
      <c r="H11" s="200"/>
      <c r="I11" s="200"/>
      <c r="J11" s="200"/>
      <c r="K11" s="52" t="s">
        <v>431</v>
      </c>
    </row>
    <row r="12" spans="1:10" ht="15" customHeight="1">
      <c r="A12" s="199"/>
      <c r="B12" s="192"/>
      <c r="C12" s="199"/>
      <c r="D12" s="192"/>
      <c r="E12" s="200"/>
      <c r="F12" s="200"/>
      <c r="G12" s="200"/>
      <c r="H12" s="200"/>
      <c r="I12" s="200"/>
      <c r="J12" s="200"/>
    </row>
    <row r="13" spans="1:16" ht="15" customHeight="1">
      <c r="A13" s="199"/>
      <c r="B13" s="192"/>
      <c r="C13" s="199"/>
      <c r="D13" s="192"/>
      <c r="E13" s="200"/>
      <c r="F13" s="200"/>
      <c r="G13" s="200"/>
      <c r="H13" s="200"/>
      <c r="I13" s="200"/>
      <c r="J13" s="200"/>
      <c r="K13" s="282" t="s">
        <v>410</v>
      </c>
      <c r="L13" s="54" t="s">
        <v>221</v>
      </c>
      <c r="M13" s="53" t="s">
        <v>238</v>
      </c>
      <c r="N13" s="54" t="s">
        <v>272</v>
      </c>
      <c r="O13" s="55" t="s">
        <v>222</v>
      </c>
      <c r="P13" s="265" t="s">
        <v>457</v>
      </c>
    </row>
    <row r="14" spans="1:16" ht="15" customHeight="1">
      <c r="A14" s="199"/>
      <c r="B14" s="192"/>
      <c r="C14" s="199"/>
      <c r="D14" s="192"/>
      <c r="E14" s="200"/>
      <c r="F14" s="200"/>
      <c r="G14" s="200"/>
      <c r="H14" s="200"/>
      <c r="I14" s="200"/>
      <c r="J14" s="200"/>
      <c r="K14" s="283">
        <v>1</v>
      </c>
      <c r="L14" s="57"/>
      <c r="M14" s="56"/>
      <c r="N14" s="57"/>
      <c r="O14" s="102"/>
      <c r="P14" s="108"/>
    </row>
    <row r="15" spans="1:16" ht="15" customHeight="1">
      <c r="A15" s="199"/>
      <c r="B15" s="192"/>
      <c r="C15" s="199"/>
      <c r="D15" s="192"/>
      <c r="E15" s="200"/>
      <c r="F15" s="200"/>
      <c r="G15" s="200"/>
      <c r="H15" s="200"/>
      <c r="I15" s="200"/>
      <c r="J15" s="200"/>
      <c r="K15" s="283">
        <v>2</v>
      </c>
      <c r="L15" s="57"/>
      <c r="M15" s="56"/>
      <c r="N15" s="57"/>
      <c r="O15" s="102"/>
      <c r="P15" s="108"/>
    </row>
    <row r="16" spans="1:16" ht="15" customHeight="1">
      <c r="A16" s="199"/>
      <c r="B16" s="192"/>
      <c r="C16" s="199"/>
      <c r="D16" s="192"/>
      <c r="E16" s="200"/>
      <c r="F16" s="200"/>
      <c r="G16" s="200"/>
      <c r="H16" s="200"/>
      <c r="I16" s="200"/>
      <c r="J16" s="200"/>
      <c r="K16" s="284">
        <v>3</v>
      </c>
      <c r="L16" s="57"/>
      <c r="M16" s="56"/>
      <c r="N16" s="57"/>
      <c r="O16" s="102"/>
      <c r="P16" s="108"/>
    </row>
    <row r="17" spans="1:11" ht="15" customHeight="1">
      <c r="A17" s="199"/>
      <c r="B17" s="192"/>
      <c r="C17" s="199"/>
      <c r="D17" s="192"/>
      <c r="E17" s="200"/>
      <c r="F17" s="200"/>
      <c r="G17" s="200"/>
      <c r="H17" s="200"/>
      <c r="I17" s="200"/>
      <c r="J17" s="200"/>
      <c r="K17" s="204"/>
    </row>
    <row r="18" spans="1:11" ht="15" customHeight="1">
      <c r="A18" s="199"/>
      <c r="B18" s="192"/>
      <c r="C18" s="199"/>
      <c r="D18" s="192"/>
      <c r="E18" s="200"/>
      <c r="F18" s="200"/>
      <c r="G18" s="200"/>
      <c r="H18" s="200"/>
      <c r="I18" s="200"/>
      <c r="J18" s="200"/>
      <c r="K18" s="52" t="s">
        <v>432</v>
      </c>
    </row>
    <row r="19" spans="1:10" ht="15" customHeight="1">
      <c r="A19" s="199"/>
      <c r="B19" s="192"/>
      <c r="C19" s="199"/>
      <c r="D19" s="192"/>
      <c r="E19" s="200"/>
      <c r="F19" s="200"/>
      <c r="G19" s="200"/>
      <c r="H19" s="200"/>
      <c r="I19" s="200"/>
      <c r="J19" s="200"/>
    </row>
    <row r="20" spans="1:16" ht="15" customHeight="1">
      <c r="A20" s="199"/>
      <c r="B20" s="192"/>
      <c r="C20" s="199"/>
      <c r="D20" s="192"/>
      <c r="E20" s="200"/>
      <c r="F20" s="200"/>
      <c r="G20" s="200"/>
      <c r="H20" s="200"/>
      <c r="I20" s="200"/>
      <c r="J20" s="200"/>
      <c r="K20" s="282" t="s">
        <v>410</v>
      </c>
      <c r="L20" s="54" t="s">
        <v>221</v>
      </c>
      <c r="M20" s="53" t="s">
        <v>238</v>
      </c>
      <c r="N20" s="54" t="s">
        <v>272</v>
      </c>
      <c r="O20" s="55" t="s">
        <v>222</v>
      </c>
      <c r="P20" s="265" t="s">
        <v>457</v>
      </c>
    </row>
    <row r="21" spans="1:16" ht="15" customHeight="1">
      <c r="A21" s="199"/>
      <c r="B21" s="192"/>
      <c r="C21" s="199"/>
      <c r="D21" s="192"/>
      <c r="E21" s="200"/>
      <c r="F21" s="200"/>
      <c r="G21" s="200"/>
      <c r="H21" s="200"/>
      <c r="I21" s="200"/>
      <c r="J21" s="200"/>
      <c r="K21" s="283">
        <v>1</v>
      </c>
      <c r="L21" s="57"/>
      <c r="M21" s="56"/>
      <c r="N21" s="57"/>
      <c r="O21" s="102"/>
      <c r="P21" s="108"/>
    </row>
    <row r="22" spans="1:16" ht="15" customHeight="1">
      <c r="A22" s="199"/>
      <c r="B22" s="192"/>
      <c r="C22" s="199"/>
      <c r="D22" s="192"/>
      <c r="E22" s="200"/>
      <c r="F22" s="200"/>
      <c r="G22" s="200"/>
      <c r="H22" s="200"/>
      <c r="I22" s="200"/>
      <c r="J22" s="200"/>
      <c r="K22" s="283">
        <v>2</v>
      </c>
      <c r="L22" s="57"/>
      <c r="M22" s="56"/>
      <c r="N22" s="57"/>
      <c r="O22" s="102"/>
      <c r="P22" s="108"/>
    </row>
    <row r="23" spans="1:16" ht="15" customHeight="1">
      <c r="A23" s="199"/>
      <c r="B23" s="192"/>
      <c r="C23" s="199"/>
      <c r="D23" s="192"/>
      <c r="E23" s="200"/>
      <c r="F23" s="200"/>
      <c r="G23" s="200"/>
      <c r="H23" s="200"/>
      <c r="I23" s="200"/>
      <c r="J23" s="200"/>
      <c r="K23" s="283">
        <v>3</v>
      </c>
      <c r="L23" s="57"/>
      <c r="M23" s="56"/>
      <c r="N23" s="57"/>
      <c r="O23" s="102"/>
      <c r="P23" s="108"/>
    </row>
    <row r="24" spans="1:16" ht="15" customHeight="1">
      <c r="A24" s="199"/>
      <c r="B24" s="192"/>
      <c r="C24" s="199"/>
      <c r="D24" s="124"/>
      <c r="E24" s="200"/>
      <c r="F24" s="200"/>
      <c r="G24" s="200"/>
      <c r="H24" s="200"/>
      <c r="I24" s="200"/>
      <c r="J24" s="200"/>
      <c r="K24" s="283">
        <v>4</v>
      </c>
      <c r="L24" s="57"/>
      <c r="M24" s="56"/>
      <c r="N24" s="57"/>
      <c r="O24" s="102"/>
      <c r="P24" s="108"/>
    </row>
    <row r="25" spans="1:16" ht="15" customHeight="1">
      <c r="A25" s="199"/>
      <c r="B25" s="192"/>
      <c r="C25" s="199"/>
      <c r="D25" s="192"/>
      <c r="E25" s="200"/>
      <c r="F25" s="200"/>
      <c r="G25" s="200"/>
      <c r="H25" s="200"/>
      <c r="I25" s="200"/>
      <c r="J25" s="200"/>
      <c r="K25" s="283">
        <v>5</v>
      </c>
      <c r="L25" s="57"/>
      <c r="M25" s="56"/>
      <c r="N25" s="57"/>
      <c r="O25" s="102"/>
      <c r="P25" s="108"/>
    </row>
    <row r="26" spans="1:10" ht="15" customHeight="1">
      <c r="A26" s="199"/>
      <c r="B26" s="192"/>
      <c r="C26" s="199"/>
      <c r="D26" s="192"/>
      <c r="E26" s="200"/>
      <c r="F26" s="200"/>
      <c r="G26" s="200"/>
      <c r="H26" s="200"/>
      <c r="I26" s="200"/>
      <c r="J26" s="200"/>
    </row>
    <row r="27" spans="1:11" ht="15" customHeight="1">
      <c r="A27" s="199"/>
      <c r="B27" s="192"/>
      <c r="C27" s="199"/>
      <c r="D27" s="192"/>
      <c r="E27" s="200"/>
      <c r="F27" s="200"/>
      <c r="G27" s="200"/>
      <c r="H27" s="200"/>
      <c r="I27" s="200"/>
      <c r="J27" s="200"/>
      <c r="K27" s="52" t="s">
        <v>434</v>
      </c>
    </row>
    <row r="28" spans="1:10" ht="15" customHeight="1">
      <c r="A28" s="199"/>
      <c r="B28" s="192"/>
      <c r="C28" s="199"/>
      <c r="D28" s="192"/>
      <c r="E28" s="200"/>
      <c r="F28" s="200"/>
      <c r="G28" s="200"/>
      <c r="H28" s="200"/>
      <c r="I28" s="200"/>
      <c r="J28" s="200"/>
    </row>
    <row r="29" spans="1:16" ht="15" customHeight="1">
      <c r="A29" s="199"/>
      <c r="B29" s="192"/>
      <c r="C29" s="199"/>
      <c r="D29" s="192"/>
      <c r="E29" s="200"/>
      <c r="F29" s="200"/>
      <c r="G29" s="200"/>
      <c r="H29" s="200"/>
      <c r="I29" s="200"/>
      <c r="J29" s="200"/>
      <c r="K29" s="282" t="s">
        <v>410</v>
      </c>
      <c r="L29" s="54" t="s">
        <v>221</v>
      </c>
      <c r="M29" s="53" t="s">
        <v>238</v>
      </c>
      <c r="N29" s="54" t="s">
        <v>272</v>
      </c>
      <c r="O29" s="55" t="s">
        <v>222</v>
      </c>
      <c r="P29" s="265" t="s">
        <v>457</v>
      </c>
    </row>
    <row r="30" spans="1:16" ht="15" customHeight="1">
      <c r="A30" s="199"/>
      <c r="B30" s="192"/>
      <c r="C30" s="199"/>
      <c r="D30" s="192"/>
      <c r="E30" s="200"/>
      <c r="F30" s="200"/>
      <c r="G30" s="200"/>
      <c r="H30" s="200"/>
      <c r="I30" s="200"/>
      <c r="J30" s="200"/>
      <c r="K30" s="283">
        <v>1</v>
      </c>
      <c r="L30" s="57"/>
      <c r="M30" s="56"/>
      <c r="N30" s="57"/>
      <c r="O30" s="102"/>
      <c r="P30" s="108"/>
    </row>
    <row r="31" spans="1:16" ht="15" customHeight="1">
      <c r="A31" s="199"/>
      <c r="B31" s="192"/>
      <c r="C31" s="199"/>
      <c r="D31" s="192"/>
      <c r="E31" s="200"/>
      <c r="F31" s="200"/>
      <c r="G31" s="200"/>
      <c r="H31" s="200"/>
      <c r="I31" s="200"/>
      <c r="J31" s="200"/>
      <c r="K31" s="283">
        <v>2</v>
      </c>
      <c r="L31" s="57"/>
      <c r="M31" s="56"/>
      <c r="N31" s="36"/>
      <c r="O31" s="102"/>
      <c r="P31" s="108"/>
    </row>
    <row r="32" spans="1:16" ht="15" customHeight="1">
      <c r="A32" s="199"/>
      <c r="B32" s="192"/>
      <c r="C32" s="199"/>
      <c r="D32" s="192"/>
      <c r="E32" s="200"/>
      <c r="F32" s="200"/>
      <c r="G32" s="200"/>
      <c r="H32" s="200"/>
      <c r="I32" s="200"/>
      <c r="J32" s="200"/>
      <c r="K32" s="283">
        <v>3</v>
      </c>
      <c r="L32" s="57"/>
      <c r="M32" s="56"/>
      <c r="N32" s="57"/>
      <c r="O32" s="102"/>
      <c r="P32" s="108"/>
    </row>
    <row r="33" spans="1:16" ht="15" customHeight="1">
      <c r="A33" s="199"/>
      <c r="B33" s="192"/>
      <c r="C33" s="199"/>
      <c r="D33" s="192"/>
      <c r="E33" s="200"/>
      <c r="F33" s="200"/>
      <c r="G33" s="200"/>
      <c r="H33" s="200"/>
      <c r="I33" s="200"/>
      <c r="J33" s="200"/>
      <c r="K33" s="283">
        <v>4</v>
      </c>
      <c r="L33" s="57"/>
      <c r="M33" s="56"/>
      <c r="N33" s="57"/>
      <c r="O33" s="102"/>
      <c r="P33" s="108"/>
    </row>
    <row r="34" spans="1:16" ht="15" customHeight="1">
      <c r="A34" s="199"/>
      <c r="B34" s="192"/>
      <c r="C34" s="199"/>
      <c r="D34" s="192"/>
      <c r="E34" s="200"/>
      <c r="F34" s="200"/>
      <c r="G34" s="200"/>
      <c r="H34" s="200"/>
      <c r="I34" s="200"/>
      <c r="J34" s="200"/>
      <c r="K34" s="283">
        <v>5</v>
      </c>
      <c r="L34" s="57"/>
      <c r="M34" s="56"/>
      <c r="N34" s="57"/>
      <c r="O34" s="102"/>
      <c r="P34" s="108"/>
    </row>
    <row r="35" spans="1:16" ht="15" customHeight="1">
      <c r="A35" s="199"/>
      <c r="B35" s="192"/>
      <c r="C35" s="199"/>
      <c r="D35" s="192"/>
      <c r="E35" s="200"/>
      <c r="F35" s="200"/>
      <c r="G35" s="200"/>
      <c r="H35" s="200"/>
      <c r="I35" s="200"/>
      <c r="J35" s="200"/>
      <c r="K35" s="283">
        <v>6</v>
      </c>
      <c r="L35" s="57"/>
      <c r="M35" s="56"/>
      <c r="N35" s="57"/>
      <c r="O35" s="102"/>
      <c r="P35" s="108"/>
    </row>
    <row r="36" spans="1:16" ht="15" customHeight="1">
      <c r="A36" s="199"/>
      <c r="B36" s="192"/>
      <c r="C36" s="199"/>
      <c r="D36" s="192"/>
      <c r="E36" s="200"/>
      <c r="F36" s="200"/>
      <c r="G36" s="200"/>
      <c r="H36" s="200"/>
      <c r="I36" s="200"/>
      <c r="J36" s="200"/>
      <c r="K36" s="283">
        <v>7</v>
      </c>
      <c r="L36" s="57"/>
      <c r="M36" s="56"/>
      <c r="N36" s="57"/>
      <c r="O36" s="102"/>
      <c r="P36" s="108"/>
    </row>
    <row r="37" spans="1:16" ht="15" customHeight="1">
      <c r="A37" s="199"/>
      <c r="B37" s="192"/>
      <c r="C37" s="199"/>
      <c r="D37" s="192"/>
      <c r="E37" s="200"/>
      <c r="F37" s="200"/>
      <c r="G37" s="200"/>
      <c r="H37" s="200"/>
      <c r="I37" s="200"/>
      <c r="J37" s="200"/>
      <c r="K37" s="283">
        <v>8</v>
      </c>
      <c r="L37" s="57"/>
      <c r="M37" s="56"/>
      <c r="N37" s="57"/>
      <c r="O37" s="102"/>
      <c r="P37" s="108"/>
    </row>
    <row r="38" spans="1:16" ht="15" customHeight="1">
      <c r="A38" s="199"/>
      <c r="B38" s="192"/>
      <c r="C38" s="199"/>
      <c r="D38" s="192"/>
      <c r="E38" s="200"/>
      <c r="F38" s="200"/>
      <c r="G38" s="200"/>
      <c r="H38" s="200"/>
      <c r="I38" s="200"/>
      <c r="J38" s="200"/>
      <c r="K38" s="283">
        <v>9</v>
      </c>
      <c r="L38" s="57"/>
      <c r="M38" s="56"/>
      <c r="N38" s="57"/>
      <c r="O38" s="102"/>
      <c r="P38" s="108"/>
    </row>
    <row r="39" spans="1:16" ht="15" customHeight="1">
      <c r="A39" s="199"/>
      <c r="B39" s="192"/>
      <c r="C39" s="199"/>
      <c r="D39" s="192"/>
      <c r="E39" s="200"/>
      <c r="F39" s="200"/>
      <c r="G39" s="200"/>
      <c r="H39" s="200"/>
      <c r="I39" s="200"/>
      <c r="J39" s="200"/>
      <c r="K39" s="283">
        <v>10</v>
      </c>
      <c r="L39" s="57"/>
      <c r="M39" s="56"/>
      <c r="N39" s="57"/>
      <c r="O39" s="102"/>
      <c r="P39" s="108"/>
    </row>
    <row r="40" spans="1:16" ht="15" customHeight="1">
      <c r="A40" s="199"/>
      <c r="B40" s="192"/>
      <c r="C40" s="199"/>
      <c r="D40" s="192"/>
      <c r="E40" s="200"/>
      <c r="F40" s="200"/>
      <c r="G40" s="200"/>
      <c r="H40" s="200"/>
      <c r="I40" s="200"/>
      <c r="J40" s="200"/>
      <c r="K40" s="283">
        <v>11</v>
      </c>
      <c r="L40" s="57"/>
      <c r="M40" s="56"/>
      <c r="N40" s="57"/>
      <c r="O40" s="102"/>
      <c r="P40" s="108"/>
    </row>
    <row r="41" spans="1:16" ht="15" customHeight="1">
      <c r="A41" s="199"/>
      <c r="B41" s="192"/>
      <c r="C41" s="199"/>
      <c r="D41" s="192"/>
      <c r="E41" s="200"/>
      <c r="F41" s="200"/>
      <c r="G41" s="200"/>
      <c r="H41" s="200"/>
      <c r="I41" s="200"/>
      <c r="J41" s="200"/>
      <c r="K41" s="283">
        <v>12</v>
      </c>
      <c r="L41" s="57"/>
      <c r="M41" s="56"/>
      <c r="N41" s="57"/>
      <c r="O41" s="102"/>
      <c r="P41" s="108"/>
    </row>
    <row r="42" spans="1:16" ht="15" customHeight="1">
      <c r="A42" s="199"/>
      <c r="B42" s="192"/>
      <c r="C42" s="199"/>
      <c r="D42" s="192"/>
      <c r="E42" s="200"/>
      <c r="F42" s="200"/>
      <c r="G42" s="200"/>
      <c r="H42" s="200"/>
      <c r="I42" s="200"/>
      <c r="J42" s="200"/>
      <c r="K42" s="283">
        <v>13</v>
      </c>
      <c r="L42" s="57"/>
      <c r="M42" s="56"/>
      <c r="N42" s="57"/>
      <c r="O42" s="102"/>
      <c r="P42" s="108"/>
    </row>
    <row r="43" spans="1:16" ht="15" customHeight="1">
      <c r="A43" s="199"/>
      <c r="B43" s="192"/>
      <c r="C43" s="199"/>
      <c r="D43" s="192"/>
      <c r="E43" s="200"/>
      <c r="F43" s="200"/>
      <c r="G43" s="200"/>
      <c r="H43" s="200"/>
      <c r="I43" s="200"/>
      <c r="J43" s="200"/>
      <c r="K43" s="283">
        <v>14</v>
      </c>
      <c r="L43" s="57"/>
      <c r="M43" s="56"/>
      <c r="N43" s="57"/>
      <c r="O43" s="102"/>
      <c r="P43" s="108"/>
    </row>
    <row r="44" spans="1:16" ht="15" customHeight="1">
      <c r="A44" s="199"/>
      <c r="B44" s="192"/>
      <c r="C44" s="199"/>
      <c r="D44" s="192"/>
      <c r="E44" s="200"/>
      <c r="F44" s="200"/>
      <c r="G44" s="200"/>
      <c r="H44" s="200"/>
      <c r="I44" s="200"/>
      <c r="J44" s="200"/>
      <c r="K44" s="283">
        <v>15</v>
      </c>
      <c r="L44" s="57"/>
      <c r="M44" s="56"/>
      <c r="N44" s="57"/>
      <c r="O44" s="102"/>
      <c r="P44" s="108"/>
    </row>
    <row r="45" spans="1:16" ht="15" customHeight="1">
      <c r="A45" s="199"/>
      <c r="B45" s="192"/>
      <c r="C45" s="199"/>
      <c r="D45" s="192"/>
      <c r="E45" s="200"/>
      <c r="F45" s="200"/>
      <c r="G45" s="200"/>
      <c r="H45" s="200"/>
      <c r="I45" s="200"/>
      <c r="J45" s="200"/>
      <c r="K45" s="283">
        <v>16</v>
      </c>
      <c r="L45" s="57"/>
      <c r="M45" s="56"/>
      <c r="N45" s="57"/>
      <c r="O45" s="102"/>
      <c r="P45" s="108"/>
    </row>
    <row r="46" spans="1:16" ht="15" customHeight="1">
      <c r="A46" s="199"/>
      <c r="B46" s="192"/>
      <c r="C46" s="199"/>
      <c r="D46" s="192"/>
      <c r="E46" s="200"/>
      <c r="F46" s="200"/>
      <c r="G46" s="200"/>
      <c r="H46" s="200"/>
      <c r="I46" s="200"/>
      <c r="J46" s="200"/>
      <c r="K46" s="283">
        <v>17</v>
      </c>
      <c r="L46" s="57"/>
      <c r="M46" s="56"/>
      <c r="N46" s="57"/>
      <c r="O46" s="102"/>
      <c r="P46" s="108"/>
    </row>
    <row r="47" spans="1:16" ht="15" customHeight="1">
      <c r="A47" s="199"/>
      <c r="B47" s="192"/>
      <c r="C47" s="199"/>
      <c r="D47" s="192"/>
      <c r="E47" s="200"/>
      <c r="F47" s="200"/>
      <c r="G47" s="200"/>
      <c r="H47" s="200"/>
      <c r="I47" s="200"/>
      <c r="J47" s="200"/>
      <c r="K47" s="283">
        <v>18</v>
      </c>
      <c r="L47" s="57"/>
      <c r="M47" s="56"/>
      <c r="N47" s="57"/>
      <c r="O47" s="102"/>
      <c r="P47" s="108"/>
    </row>
    <row r="48" spans="1:16" ht="15" customHeight="1">
      <c r="A48" s="199"/>
      <c r="B48" s="192"/>
      <c r="C48" s="199"/>
      <c r="D48" s="192"/>
      <c r="E48" s="200"/>
      <c r="F48" s="200"/>
      <c r="G48" s="200"/>
      <c r="H48" s="200"/>
      <c r="I48" s="200"/>
      <c r="J48" s="200"/>
      <c r="K48" s="283">
        <v>19</v>
      </c>
      <c r="L48" s="57"/>
      <c r="M48" s="56"/>
      <c r="N48" s="57"/>
      <c r="O48" s="102"/>
      <c r="P48" s="108"/>
    </row>
    <row r="49" spans="1:16" ht="15" customHeight="1">
      <c r="A49" s="199"/>
      <c r="B49" s="192"/>
      <c r="C49" s="199"/>
      <c r="D49" s="192"/>
      <c r="E49" s="200"/>
      <c r="F49" s="200"/>
      <c r="G49" s="200"/>
      <c r="H49" s="200"/>
      <c r="I49" s="200"/>
      <c r="J49" s="200"/>
      <c r="K49" s="283">
        <v>20</v>
      </c>
      <c r="L49" s="57"/>
      <c r="M49" s="56"/>
      <c r="N49" s="36"/>
      <c r="O49" s="102"/>
      <c r="P49" s="108"/>
    </row>
    <row r="50" spans="1:16" ht="15" customHeight="1">
      <c r="A50" s="199"/>
      <c r="B50" s="192"/>
      <c r="C50" s="199"/>
      <c r="D50" s="192"/>
      <c r="E50" s="200"/>
      <c r="F50" s="200"/>
      <c r="G50" s="200"/>
      <c r="H50" s="200"/>
      <c r="I50" s="200"/>
      <c r="J50" s="200"/>
      <c r="K50" s="283">
        <v>21</v>
      </c>
      <c r="L50" s="57"/>
      <c r="M50" s="56"/>
      <c r="N50" s="57"/>
      <c r="O50" s="102"/>
      <c r="P50" s="108"/>
    </row>
    <row r="51" spans="1:16" ht="15" customHeight="1">
      <c r="A51" s="199"/>
      <c r="B51" s="192"/>
      <c r="C51" s="199"/>
      <c r="D51" s="192"/>
      <c r="E51" s="200"/>
      <c r="F51" s="200"/>
      <c r="G51" s="200"/>
      <c r="H51" s="200"/>
      <c r="I51" s="200"/>
      <c r="J51" s="200"/>
      <c r="K51" s="283">
        <v>22</v>
      </c>
      <c r="L51" s="57"/>
      <c r="M51" s="56"/>
      <c r="N51" s="57"/>
      <c r="O51" s="102"/>
      <c r="P51" s="108"/>
    </row>
    <row r="52" spans="1:16" ht="15" customHeight="1">
      <c r="A52" s="199"/>
      <c r="B52" s="192"/>
      <c r="C52" s="199"/>
      <c r="D52" s="192"/>
      <c r="E52" s="200"/>
      <c r="F52" s="200"/>
      <c r="G52" s="200"/>
      <c r="H52" s="200"/>
      <c r="I52" s="200"/>
      <c r="J52" s="200"/>
      <c r="K52" s="283">
        <v>23</v>
      </c>
      <c r="L52" s="57"/>
      <c r="M52" s="56"/>
      <c r="N52" s="57"/>
      <c r="O52" s="102"/>
      <c r="P52" s="108"/>
    </row>
    <row r="53" spans="1:16" ht="15" customHeight="1">
      <c r="A53" s="199"/>
      <c r="B53" s="192"/>
      <c r="C53" s="199"/>
      <c r="D53" s="192"/>
      <c r="E53" s="200"/>
      <c r="F53" s="200"/>
      <c r="G53" s="200"/>
      <c r="H53" s="200"/>
      <c r="I53" s="200"/>
      <c r="J53" s="200"/>
      <c r="K53" s="283">
        <v>24</v>
      </c>
      <c r="L53" s="57"/>
      <c r="M53" s="56"/>
      <c r="N53" s="57"/>
      <c r="O53" s="102"/>
      <c r="P53" s="108"/>
    </row>
    <row r="54" spans="1:16" ht="15" customHeight="1">
      <c r="A54" s="199"/>
      <c r="B54" s="192"/>
      <c r="C54" s="199"/>
      <c r="D54" s="192"/>
      <c r="E54" s="200"/>
      <c r="F54" s="200"/>
      <c r="G54" s="200"/>
      <c r="H54" s="200"/>
      <c r="I54" s="200"/>
      <c r="J54" s="200"/>
      <c r="K54" s="283">
        <v>25</v>
      </c>
      <c r="L54" s="57"/>
      <c r="M54" s="56"/>
      <c r="N54" s="57"/>
      <c r="O54" s="102"/>
      <c r="P54" s="108"/>
    </row>
    <row r="55" spans="1:16" ht="15" customHeight="1">
      <c r="A55" s="199"/>
      <c r="B55" s="192"/>
      <c r="C55" s="199"/>
      <c r="D55" s="192"/>
      <c r="E55" s="200"/>
      <c r="F55" s="200"/>
      <c r="G55" s="200"/>
      <c r="H55" s="200"/>
      <c r="I55" s="200"/>
      <c r="J55" s="200"/>
      <c r="K55" s="284">
        <v>26</v>
      </c>
      <c r="L55" s="57"/>
      <c r="M55" s="56"/>
      <c r="N55" s="57"/>
      <c r="O55" s="102"/>
      <c r="P55" s="108"/>
    </row>
    <row r="56" spans="1:10" ht="15" customHeight="1">
      <c r="A56" s="199"/>
      <c r="B56" s="192"/>
      <c r="C56" s="199"/>
      <c r="D56" s="192"/>
      <c r="E56" s="200"/>
      <c r="F56" s="200"/>
      <c r="G56" s="200"/>
      <c r="H56" s="200"/>
      <c r="I56" s="200"/>
      <c r="J56" s="200"/>
    </row>
    <row r="57" spans="1:11" ht="15" customHeight="1">
      <c r="A57" s="199"/>
      <c r="B57" s="192"/>
      <c r="C57" s="199"/>
      <c r="D57" s="192"/>
      <c r="E57" s="200"/>
      <c r="F57" s="200"/>
      <c r="G57" s="200"/>
      <c r="H57" s="200"/>
      <c r="I57" s="200"/>
      <c r="J57" s="200"/>
      <c r="K57" s="52" t="s">
        <v>435</v>
      </c>
    </row>
    <row r="58" spans="1:10" ht="15" customHeight="1">
      <c r="A58" s="199"/>
      <c r="B58" s="192"/>
      <c r="C58" s="199"/>
      <c r="D58" s="192"/>
      <c r="E58" s="200"/>
      <c r="F58" s="200"/>
      <c r="G58" s="200"/>
      <c r="H58" s="200"/>
      <c r="I58" s="200"/>
      <c r="J58" s="200"/>
    </row>
    <row r="59" spans="1:16" ht="15" customHeight="1">
      <c r="A59" s="199"/>
      <c r="B59" s="192"/>
      <c r="C59" s="199"/>
      <c r="D59" s="192"/>
      <c r="E59" s="200"/>
      <c r="F59" s="200"/>
      <c r="G59" s="200"/>
      <c r="H59" s="200"/>
      <c r="I59" s="200"/>
      <c r="J59" s="200"/>
      <c r="K59" s="282" t="s">
        <v>410</v>
      </c>
      <c r="L59" s="54" t="s">
        <v>221</v>
      </c>
      <c r="M59" s="53" t="s">
        <v>238</v>
      </c>
      <c r="N59" s="54" t="s">
        <v>272</v>
      </c>
      <c r="O59" s="55" t="s">
        <v>222</v>
      </c>
      <c r="P59" s="265" t="s">
        <v>457</v>
      </c>
    </row>
    <row r="60" spans="1:16" ht="15" customHeight="1">
      <c r="A60" s="199"/>
      <c r="B60" s="192"/>
      <c r="C60" s="199"/>
      <c r="D60" s="192"/>
      <c r="E60" s="200"/>
      <c r="F60" s="200"/>
      <c r="G60" s="200"/>
      <c r="H60" s="200"/>
      <c r="I60" s="200"/>
      <c r="J60" s="200"/>
      <c r="K60" s="283">
        <v>1</v>
      </c>
      <c r="L60" s="57"/>
      <c r="M60" s="56"/>
      <c r="N60" s="57"/>
      <c r="O60" s="102"/>
      <c r="P60" s="108"/>
    </row>
    <row r="61" spans="1:16" ht="15" customHeight="1">
      <c r="A61" s="199"/>
      <c r="B61" s="192"/>
      <c r="C61" s="199"/>
      <c r="D61" s="192"/>
      <c r="E61" s="200"/>
      <c r="F61" s="200"/>
      <c r="G61" s="200"/>
      <c r="H61" s="200"/>
      <c r="I61" s="200"/>
      <c r="J61" s="200"/>
      <c r="K61" s="283">
        <v>2</v>
      </c>
      <c r="L61" s="57"/>
      <c r="M61" s="56"/>
      <c r="N61" s="57"/>
      <c r="O61" s="102"/>
      <c r="P61" s="108"/>
    </row>
    <row r="62" spans="1:16" ht="15" customHeight="1">
      <c r="A62" s="199"/>
      <c r="B62" s="192"/>
      <c r="C62" s="199"/>
      <c r="D62" s="192"/>
      <c r="E62" s="200"/>
      <c r="F62" s="200"/>
      <c r="G62" s="200"/>
      <c r="H62" s="200"/>
      <c r="I62" s="200"/>
      <c r="J62" s="200"/>
      <c r="K62" s="283">
        <v>3</v>
      </c>
      <c r="L62" s="57"/>
      <c r="M62" s="56"/>
      <c r="N62" s="57"/>
      <c r="O62" s="102"/>
      <c r="P62" s="108"/>
    </row>
    <row r="63" spans="1:16" ht="15" customHeight="1">
      <c r="A63" s="199"/>
      <c r="B63" s="192"/>
      <c r="C63" s="199"/>
      <c r="D63" s="192"/>
      <c r="E63" s="200"/>
      <c r="F63" s="200"/>
      <c r="G63" s="200"/>
      <c r="H63" s="200"/>
      <c r="I63" s="200"/>
      <c r="J63" s="200"/>
      <c r="K63" s="283">
        <v>4</v>
      </c>
      <c r="L63" s="57"/>
      <c r="M63" s="56"/>
      <c r="N63" s="57"/>
      <c r="O63" s="102"/>
      <c r="P63" s="108"/>
    </row>
    <row r="64" spans="1:16" ht="15" customHeight="1">
      <c r="A64" s="199"/>
      <c r="B64" s="192"/>
      <c r="C64" s="199"/>
      <c r="D64" s="192"/>
      <c r="E64" s="200"/>
      <c r="F64" s="200"/>
      <c r="G64" s="200"/>
      <c r="H64" s="200"/>
      <c r="I64" s="200"/>
      <c r="J64" s="200"/>
      <c r="K64" s="283">
        <v>5</v>
      </c>
      <c r="L64" s="57"/>
      <c r="M64" s="56"/>
      <c r="N64" s="57"/>
      <c r="O64" s="102"/>
      <c r="P64" s="108"/>
    </row>
    <row r="65" spans="1:16" ht="15" customHeight="1">
      <c r="A65" s="199"/>
      <c r="B65" s="192"/>
      <c r="C65" s="199"/>
      <c r="D65" s="192"/>
      <c r="E65" s="200"/>
      <c r="F65" s="200"/>
      <c r="G65" s="200"/>
      <c r="H65" s="200"/>
      <c r="I65" s="200"/>
      <c r="J65" s="200"/>
      <c r="K65" s="283">
        <v>6</v>
      </c>
      <c r="L65" s="57"/>
      <c r="M65" s="56"/>
      <c r="N65" s="57"/>
      <c r="O65" s="102"/>
      <c r="P65" s="108"/>
    </row>
    <row r="66" spans="1:16" ht="15" customHeight="1">
      <c r="A66" s="199"/>
      <c r="B66" s="192"/>
      <c r="C66" s="199"/>
      <c r="D66" s="192"/>
      <c r="E66" s="200"/>
      <c r="F66" s="200"/>
      <c r="G66" s="200"/>
      <c r="H66" s="200"/>
      <c r="I66" s="200"/>
      <c r="J66" s="200"/>
      <c r="K66" s="283">
        <v>7</v>
      </c>
      <c r="L66" s="57"/>
      <c r="M66" s="56"/>
      <c r="N66" s="57"/>
      <c r="O66" s="102"/>
      <c r="P66" s="108"/>
    </row>
    <row r="67" spans="1:16" ht="15" customHeight="1">
      <c r="A67" s="199"/>
      <c r="B67" s="192"/>
      <c r="C67" s="199"/>
      <c r="D67" s="192"/>
      <c r="E67" s="200"/>
      <c r="F67" s="200"/>
      <c r="G67" s="200"/>
      <c r="H67" s="200"/>
      <c r="I67" s="200"/>
      <c r="J67" s="200"/>
      <c r="K67" s="283">
        <v>8</v>
      </c>
      <c r="L67" s="57"/>
      <c r="M67" s="56"/>
      <c r="N67" s="57"/>
      <c r="O67" s="102"/>
      <c r="P67" s="108"/>
    </row>
    <row r="68" spans="1:16" ht="15" customHeight="1">
      <c r="A68" s="199"/>
      <c r="B68" s="192"/>
      <c r="C68" s="199"/>
      <c r="D68" s="192"/>
      <c r="E68" s="200"/>
      <c r="F68" s="200"/>
      <c r="G68" s="200"/>
      <c r="H68" s="200"/>
      <c r="I68" s="200"/>
      <c r="J68" s="200"/>
      <c r="K68" s="283">
        <v>9</v>
      </c>
      <c r="L68" s="57"/>
      <c r="M68" s="56"/>
      <c r="N68" s="57"/>
      <c r="O68" s="102"/>
      <c r="P68" s="108"/>
    </row>
    <row r="69" spans="1:16" ht="15" customHeight="1">
      <c r="A69" s="199"/>
      <c r="B69" s="192"/>
      <c r="C69" s="199"/>
      <c r="D69" s="192"/>
      <c r="E69" s="200"/>
      <c r="F69" s="200"/>
      <c r="G69" s="200"/>
      <c r="H69" s="200"/>
      <c r="I69" s="200"/>
      <c r="J69" s="200"/>
      <c r="K69" s="283">
        <v>10</v>
      </c>
      <c r="L69" s="57"/>
      <c r="M69" s="56"/>
      <c r="N69" s="57"/>
      <c r="O69" s="102"/>
      <c r="P69" s="108"/>
    </row>
    <row r="70" spans="1:16" ht="15" customHeight="1">
      <c r="A70" s="199"/>
      <c r="B70" s="192"/>
      <c r="C70" s="199"/>
      <c r="D70" s="192"/>
      <c r="E70" s="200"/>
      <c r="F70" s="200"/>
      <c r="G70" s="200"/>
      <c r="H70" s="200"/>
      <c r="I70" s="200"/>
      <c r="J70" s="200"/>
      <c r="K70" s="283">
        <v>11</v>
      </c>
      <c r="L70" s="57"/>
      <c r="M70" s="56"/>
      <c r="N70" s="57"/>
      <c r="O70" s="102"/>
      <c r="P70" s="108"/>
    </row>
    <row r="71" spans="1:16" ht="15" customHeight="1">
      <c r="A71" s="199"/>
      <c r="B71" s="192"/>
      <c r="C71" s="199"/>
      <c r="D71" s="192"/>
      <c r="E71" s="200"/>
      <c r="F71" s="200"/>
      <c r="G71" s="200"/>
      <c r="H71" s="200"/>
      <c r="I71" s="200"/>
      <c r="J71" s="200"/>
      <c r="K71" s="283">
        <v>12</v>
      </c>
      <c r="L71" s="57"/>
      <c r="M71" s="56"/>
      <c r="N71" s="57"/>
      <c r="O71" s="102"/>
      <c r="P71" s="108"/>
    </row>
    <row r="72" spans="1:16" ht="15" customHeight="1">
      <c r="A72" s="199"/>
      <c r="B72" s="192"/>
      <c r="C72" s="199"/>
      <c r="D72" s="192"/>
      <c r="E72" s="200"/>
      <c r="F72" s="200"/>
      <c r="G72" s="200"/>
      <c r="H72" s="200"/>
      <c r="I72" s="200"/>
      <c r="J72" s="200"/>
      <c r="K72" s="283">
        <v>13</v>
      </c>
      <c r="L72" s="57"/>
      <c r="M72" s="56"/>
      <c r="N72" s="57"/>
      <c r="O72" s="102"/>
      <c r="P72" s="108"/>
    </row>
    <row r="73" spans="1:16" ht="15" customHeight="1">
      <c r="A73" s="199"/>
      <c r="B73" s="192"/>
      <c r="C73" s="199"/>
      <c r="D73" s="192"/>
      <c r="E73" s="200"/>
      <c r="F73" s="200"/>
      <c r="G73" s="200"/>
      <c r="H73" s="200"/>
      <c r="I73" s="200"/>
      <c r="J73" s="200"/>
      <c r="K73" s="283">
        <v>14</v>
      </c>
      <c r="L73" s="57"/>
      <c r="M73" s="56"/>
      <c r="N73" s="57"/>
      <c r="O73" s="102"/>
      <c r="P73" s="108"/>
    </row>
    <row r="74" spans="1:16" ht="15" customHeight="1">
      <c r="A74" s="199"/>
      <c r="B74" s="192"/>
      <c r="C74" s="199"/>
      <c r="D74" s="192"/>
      <c r="E74" s="200"/>
      <c r="F74" s="200"/>
      <c r="G74" s="200"/>
      <c r="H74" s="200"/>
      <c r="I74" s="200"/>
      <c r="J74" s="200"/>
      <c r="K74" s="283">
        <v>15</v>
      </c>
      <c r="L74" s="57"/>
      <c r="M74" s="56"/>
      <c r="N74" s="57"/>
      <c r="O74" s="102"/>
      <c r="P74" s="108"/>
    </row>
    <row r="75" spans="1:16" ht="15" customHeight="1">
      <c r="A75" s="199"/>
      <c r="B75" s="192"/>
      <c r="C75" s="199"/>
      <c r="D75" s="192"/>
      <c r="E75" s="200"/>
      <c r="F75" s="200"/>
      <c r="G75" s="200"/>
      <c r="H75" s="200"/>
      <c r="I75" s="200"/>
      <c r="J75" s="200"/>
      <c r="K75" s="283">
        <v>16</v>
      </c>
      <c r="L75" s="57"/>
      <c r="M75" s="56"/>
      <c r="N75" s="57"/>
      <c r="O75" s="102"/>
      <c r="P75" s="108"/>
    </row>
    <row r="76" spans="1:16" ht="15" customHeight="1">
      <c r="A76" s="199"/>
      <c r="B76" s="192"/>
      <c r="C76" s="199"/>
      <c r="D76" s="192"/>
      <c r="E76" s="200"/>
      <c r="F76" s="200"/>
      <c r="G76" s="200"/>
      <c r="H76" s="200"/>
      <c r="I76" s="200"/>
      <c r="J76" s="200"/>
      <c r="K76" s="283">
        <v>17</v>
      </c>
      <c r="L76" s="57"/>
      <c r="M76" s="56"/>
      <c r="N76" s="57"/>
      <c r="O76" s="102"/>
      <c r="P76" s="108"/>
    </row>
    <row r="77" spans="1:16" ht="15" customHeight="1">
      <c r="A77" s="199"/>
      <c r="B77" s="192"/>
      <c r="C77" s="199"/>
      <c r="D77" s="192"/>
      <c r="E77" s="200"/>
      <c r="F77" s="200"/>
      <c r="G77" s="200"/>
      <c r="H77" s="200"/>
      <c r="I77" s="200"/>
      <c r="J77" s="200"/>
      <c r="K77" s="283">
        <v>18</v>
      </c>
      <c r="L77" s="57"/>
      <c r="M77" s="56"/>
      <c r="N77" s="57"/>
      <c r="O77" s="102"/>
      <c r="P77" s="108"/>
    </row>
    <row r="78" spans="1:16" ht="15" customHeight="1">
      <c r="A78" s="199"/>
      <c r="B78" s="192"/>
      <c r="C78" s="199"/>
      <c r="D78" s="192"/>
      <c r="E78" s="200"/>
      <c r="F78" s="200"/>
      <c r="G78" s="200"/>
      <c r="H78" s="200"/>
      <c r="I78" s="200"/>
      <c r="J78" s="200"/>
      <c r="K78" s="283">
        <v>19</v>
      </c>
      <c r="L78" s="57"/>
      <c r="M78" s="56"/>
      <c r="N78" s="57"/>
      <c r="O78" s="102"/>
      <c r="P78" s="108"/>
    </row>
    <row r="79" spans="1:10" ht="15" customHeight="1">
      <c r="A79" s="199"/>
      <c r="B79" s="192"/>
      <c r="C79" s="199"/>
      <c r="D79" s="192"/>
      <c r="E79" s="200"/>
      <c r="F79" s="200"/>
      <c r="G79" s="200"/>
      <c r="H79" s="200"/>
      <c r="I79" s="200"/>
      <c r="J79" s="200"/>
    </row>
    <row r="80" spans="1:11" ht="15" customHeight="1">
      <c r="A80" s="199"/>
      <c r="B80" s="192"/>
      <c r="C80" s="199"/>
      <c r="D80" s="192"/>
      <c r="E80" s="200"/>
      <c r="F80" s="200"/>
      <c r="G80" s="200"/>
      <c r="H80" s="200"/>
      <c r="I80" s="200"/>
      <c r="J80" s="200"/>
      <c r="K80" s="52" t="s">
        <v>436</v>
      </c>
    </row>
    <row r="81" spans="1:10" ht="15" customHeight="1">
      <c r="A81" s="199"/>
      <c r="B81" s="192"/>
      <c r="C81" s="199"/>
      <c r="D81" s="192"/>
      <c r="E81" s="200"/>
      <c r="F81" s="200"/>
      <c r="G81" s="200"/>
      <c r="H81" s="200"/>
      <c r="I81" s="200"/>
      <c r="J81" s="200"/>
    </row>
    <row r="82" spans="1:16" ht="15" customHeight="1">
      <c r="A82" s="199"/>
      <c r="B82" s="192"/>
      <c r="C82" s="199"/>
      <c r="D82" s="192"/>
      <c r="E82" s="200"/>
      <c r="F82" s="200"/>
      <c r="G82" s="200"/>
      <c r="H82" s="200"/>
      <c r="I82" s="200"/>
      <c r="J82" s="200"/>
      <c r="K82" s="282" t="s">
        <v>410</v>
      </c>
      <c r="L82" s="54" t="s">
        <v>221</v>
      </c>
      <c r="M82" s="53" t="s">
        <v>238</v>
      </c>
      <c r="N82" s="54" t="s">
        <v>272</v>
      </c>
      <c r="O82" s="55" t="s">
        <v>222</v>
      </c>
      <c r="P82" s="265" t="s">
        <v>457</v>
      </c>
    </row>
    <row r="83" spans="1:16" ht="15" customHeight="1">
      <c r="A83" s="199"/>
      <c r="B83" s="192"/>
      <c r="C83" s="199"/>
      <c r="D83" s="192"/>
      <c r="E83" s="200"/>
      <c r="F83" s="200"/>
      <c r="G83" s="200"/>
      <c r="H83" s="200"/>
      <c r="I83" s="200"/>
      <c r="J83" s="200"/>
      <c r="K83" s="283">
        <v>1</v>
      </c>
      <c r="L83" s="57"/>
      <c r="M83" s="56"/>
      <c r="N83" s="57"/>
      <c r="O83" s="102"/>
      <c r="P83" s="108"/>
    </row>
    <row r="84" spans="1:16" ht="15" customHeight="1">
      <c r="A84" s="199"/>
      <c r="B84" s="192"/>
      <c r="C84" s="199"/>
      <c r="D84" s="192"/>
      <c r="E84" s="200"/>
      <c r="F84" s="200"/>
      <c r="G84" s="200"/>
      <c r="H84" s="200"/>
      <c r="I84" s="200"/>
      <c r="J84" s="200"/>
      <c r="K84" s="283">
        <v>2</v>
      </c>
      <c r="L84" s="57"/>
      <c r="M84" s="56"/>
      <c r="N84" s="57"/>
      <c r="O84" s="102"/>
      <c r="P84" s="108"/>
    </row>
    <row r="85" spans="1:16" ht="15" customHeight="1">
      <c r="A85" s="199"/>
      <c r="B85" s="192"/>
      <c r="C85" s="199"/>
      <c r="D85" s="192"/>
      <c r="E85" s="200"/>
      <c r="F85" s="200"/>
      <c r="G85" s="200"/>
      <c r="H85" s="200"/>
      <c r="I85" s="200"/>
      <c r="J85" s="200"/>
      <c r="K85" s="283">
        <v>3</v>
      </c>
      <c r="L85" s="57"/>
      <c r="M85" s="56"/>
      <c r="N85" s="57"/>
      <c r="O85" s="102"/>
      <c r="P85" s="108"/>
    </row>
    <row r="86" spans="1:16" ht="15" customHeight="1">
      <c r="A86" s="199"/>
      <c r="B86" s="192"/>
      <c r="C86" s="199"/>
      <c r="D86" s="192"/>
      <c r="E86" s="200"/>
      <c r="F86" s="200"/>
      <c r="G86" s="200"/>
      <c r="H86" s="200"/>
      <c r="I86" s="200"/>
      <c r="J86" s="200"/>
      <c r="K86" s="283">
        <v>4</v>
      </c>
      <c r="L86" s="57"/>
      <c r="M86" s="56"/>
      <c r="N86" s="57"/>
      <c r="O86" s="102"/>
      <c r="P86" s="108"/>
    </row>
    <row r="87" spans="1:16" ht="15" customHeight="1">
      <c r="A87" s="199"/>
      <c r="B87" s="192"/>
      <c r="C87" s="199"/>
      <c r="D87" s="192"/>
      <c r="E87" s="200"/>
      <c r="F87" s="200"/>
      <c r="G87" s="200"/>
      <c r="H87" s="200"/>
      <c r="I87" s="200"/>
      <c r="J87" s="200"/>
      <c r="K87" s="283">
        <v>5</v>
      </c>
      <c r="L87" s="57"/>
      <c r="M87" s="56"/>
      <c r="N87" s="57"/>
      <c r="O87" s="102"/>
      <c r="P87" s="108"/>
    </row>
    <row r="88" spans="1:16" ht="15" customHeight="1">
      <c r="A88" s="199"/>
      <c r="B88" s="192"/>
      <c r="C88" s="199"/>
      <c r="D88" s="192"/>
      <c r="E88" s="200"/>
      <c r="F88" s="200"/>
      <c r="G88" s="200"/>
      <c r="H88" s="200"/>
      <c r="I88" s="200"/>
      <c r="J88" s="200"/>
      <c r="K88" s="283">
        <v>6</v>
      </c>
      <c r="L88" s="57"/>
      <c r="M88" s="56"/>
      <c r="N88" s="57"/>
      <c r="O88" s="102"/>
      <c r="P88" s="108"/>
    </row>
    <row r="89" spans="1:16" ht="15" customHeight="1">
      <c r="A89" s="199"/>
      <c r="B89" s="192"/>
      <c r="C89" s="199"/>
      <c r="D89" s="192"/>
      <c r="E89" s="200"/>
      <c r="F89" s="200"/>
      <c r="G89" s="200"/>
      <c r="H89" s="200"/>
      <c r="I89" s="200"/>
      <c r="J89" s="200"/>
      <c r="K89" s="283">
        <v>7</v>
      </c>
      <c r="L89" s="57"/>
      <c r="M89" s="56"/>
      <c r="N89" s="57"/>
      <c r="O89" s="102"/>
      <c r="P89" s="108"/>
    </row>
    <row r="90" spans="1:16" ht="15" customHeight="1">
      <c r="A90" s="199"/>
      <c r="B90" s="192"/>
      <c r="C90" s="199"/>
      <c r="D90" s="192"/>
      <c r="E90" s="200"/>
      <c r="F90" s="200"/>
      <c r="G90" s="200"/>
      <c r="H90" s="200"/>
      <c r="I90" s="200"/>
      <c r="J90" s="200"/>
      <c r="K90" s="283">
        <v>8</v>
      </c>
      <c r="L90" s="57"/>
      <c r="M90" s="56"/>
      <c r="N90" s="57"/>
      <c r="O90" s="102"/>
      <c r="P90" s="108"/>
    </row>
    <row r="91" spans="1:16" ht="15" customHeight="1">
      <c r="A91" s="199"/>
      <c r="B91" s="192"/>
      <c r="C91" s="199"/>
      <c r="D91" s="192"/>
      <c r="E91" s="200"/>
      <c r="F91" s="200"/>
      <c r="G91" s="200"/>
      <c r="H91" s="200"/>
      <c r="I91" s="200"/>
      <c r="J91" s="200"/>
      <c r="K91" s="283">
        <v>9</v>
      </c>
      <c r="L91" s="57"/>
      <c r="M91" s="56"/>
      <c r="N91" s="57"/>
      <c r="O91" s="102"/>
      <c r="P91" s="108"/>
    </row>
    <row r="92" spans="1:16" ht="15" customHeight="1">
      <c r="A92" s="199"/>
      <c r="B92" s="192"/>
      <c r="C92" s="199"/>
      <c r="D92" s="192"/>
      <c r="E92" s="200"/>
      <c r="F92" s="200"/>
      <c r="G92" s="200"/>
      <c r="H92" s="200"/>
      <c r="I92" s="200"/>
      <c r="J92" s="200"/>
      <c r="K92" s="283">
        <v>10</v>
      </c>
      <c r="L92" s="57"/>
      <c r="M92" s="56"/>
      <c r="N92" s="57"/>
      <c r="O92" s="102"/>
      <c r="P92" s="108"/>
    </row>
    <row r="93" spans="1:16" ht="15" customHeight="1">
      <c r="A93" s="199"/>
      <c r="B93" s="192"/>
      <c r="C93" s="199"/>
      <c r="D93" s="192"/>
      <c r="E93" s="200"/>
      <c r="F93" s="200"/>
      <c r="G93" s="200"/>
      <c r="H93" s="200"/>
      <c r="I93" s="200"/>
      <c r="J93" s="200"/>
      <c r="K93" s="283">
        <v>11</v>
      </c>
      <c r="L93" s="57"/>
      <c r="M93" s="56"/>
      <c r="N93" s="57"/>
      <c r="O93" s="102"/>
      <c r="P93" s="108"/>
    </row>
    <row r="94" spans="1:16" ht="15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283">
        <v>12</v>
      </c>
      <c r="L94" s="57"/>
      <c r="M94" s="56"/>
      <c r="N94" s="57"/>
      <c r="O94" s="102"/>
      <c r="P94" s="108"/>
    </row>
    <row r="95" spans="1:16" ht="15" customHeight="1">
      <c r="A95" s="167"/>
      <c r="B95" s="189"/>
      <c r="C95" s="189"/>
      <c r="D95" s="189"/>
      <c r="E95" s="189"/>
      <c r="F95" s="189"/>
      <c r="G95" s="189"/>
      <c r="H95" s="189"/>
      <c r="I95" s="189"/>
      <c r="J95" s="189"/>
      <c r="K95" s="283">
        <v>13</v>
      </c>
      <c r="L95" s="57"/>
      <c r="M95" s="56"/>
      <c r="N95" s="57"/>
      <c r="O95" s="102"/>
      <c r="P95" s="108"/>
    </row>
    <row r="96" spans="11:16" ht="15" customHeight="1">
      <c r="K96" s="56">
        <v>14</v>
      </c>
      <c r="L96" s="57"/>
      <c r="M96" s="56"/>
      <c r="N96" s="57"/>
      <c r="O96" s="102"/>
      <c r="P96" s="108"/>
    </row>
    <row r="97" spans="11:16" ht="15" customHeight="1">
      <c r="K97" s="56">
        <v>15</v>
      </c>
      <c r="L97" s="57"/>
      <c r="M97" s="56"/>
      <c r="N97" s="57"/>
      <c r="O97" s="102"/>
      <c r="P97" s="108"/>
    </row>
    <row r="98" spans="11:16" ht="15" customHeight="1">
      <c r="K98" s="56">
        <v>16</v>
      </c>
      <c r="L98" s="57"/>
      <c r="M98" s="56"/>
      <c r="N98" s="36"/>
      <c r="O98" s="102"/>
      <c r="P98" s="108"/>
    </row>
    <row r="99" spans="11:16" ht="15" customHeight="1">
      <c r="K99" s="56">
        <v>17</v>
      </c>
      <c r="L99" s="57"/>
      <c r="M99" s="56"/>
      <c r="N99" s="36"/>
      <c r="O99" s="102"/>
      <c r="P99" s="108"/>
    </row>
    <row r="101" ht="15" customHeight="1">
      <c r="K101" s="52" t="s">
        <v>437</v>
      </c>
    </row>
    <row r="103" spans="11:16" ht="15" customHeight="1">
      <c r="K103" s="53" t="s">
        <v>410</v>
      </c>
      <c r="L103" s="54" t="s">
        <v>221</v>
      </c>
      <c r="M103" s="53" t="s">
        <v>238</v>
      </c>
      <c r="N103" s="54" t="s">
        <v>272</v>
      </c>
      <c r="O103" s="55" t="s">
        <v>222</v>
      </c>
      <c r="P103" s="265" t="s">
        <v>457</v>
      </c>
    </row>
    <row r="104" spans="11:16" ht="15" customHeight="1">
      <c r="K104" s="56">
        <v>1</v>
      </c>
      <c r="L104" s="57"/>
      <c r="M104" s="56"/>
      <c r="N104" s="57"/>
      <c r="O104" s="102"/>
      <c r="P104" s="108"/>
    </row>
    <row r="105" spans="11:16" ht="15" customHeight="1">
      <c r="K105" s="56">
        <v>2</v>
      </c>
      <c r="L105" s="57"/>
      <c r="M105" s="56"/>
      <c r="N105" s="57"/>
      <c r="O105" s="102"/>
      <c r="P105" s="108"/>
    </row>
    <row r="106" spans="11:16" ht="15" customHeight="1">
      <c r="K106" s="56">
        <v>3</v>
      </c>
      <c r="L106" s="57"/>
      <c r="M106" s="56"/>
      <c r="N106" s="57"/>
      <c r="O106" s="102"/>
      <c r="P106" s="108"/>
    </row>
    <row r="107" spans="11:16" ht="15" customHeight="1">
      <c r="K107" s="56">
        <v>4</v>
      </c>
      <c r="L107" s="57"/>
      <c r="M107" s="56"/>
      <c r="N107" s="57"/>
      <c r="O107" s="102"/>
      <c r="P107" s="108"/>
    </row>
    <row r="108" spans="11:16" ht="15" customHeight="1">
      <c r="K108" s="56">
        <v>5</v>
      </c>
      <c r="L108" s="57"/>
      <c r="M108" s="56"/>
      <c r="N108" s="57"/>
      <c r="O108" s="102"/>
      <c r="P108" s="108"/>
    </row>
    <row r="109" spans="11:16" ht="15" customHeight="1">
      <c r="K109" s="56">
        <v>6</v>
      </c>
      <c r="L109" s="57"/>
      <c r="M109" s="56"/>
      <c r="N109" s="57"/>
      <c r="O109" s="102"/>
      <c r="P109" s="108"/>
    </row>
    <row r="110" spans="11:16" ht="15" customHeight="1">
      <c r="K110" s="56">
        <v>7</v>
      </c>
      <c r="L110" s="57"/>
      <c r="M110" s="56"/>
      <c r="N110" s="57"/>
      <c r="O110" s="102"/>
      <c r="P110" s="108"/>
    </row>
    <row r="111" spans="11:16" ht="15" customHeight="1">
      <c r="K111" s="56">
        <v>8</v>
      </c>
      <c r="L111" s="57"/>
      <c r="M111" s="56"/>
      <c r="N111" s="36"/>
      <c r="O111" s="102"/>
      <c r="P111" s="108"/>
    </row>
    <row r="113" ht="15" customHeight="1">
      <c r="K113" s="16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2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5"/>
      <c r="B3" s="32" t="s">
        <v>5</v>
      </c>
      <c r="C3" s="32" t="s">
        <v>6</v>
      </c>
      <c r="D3" s="17" t="s">
        <v>7</v>
      </c>
      <c r="E3" s="33" t="s">
        <v>239</v>
      </c>
      <c r="F3" s="30"/>
    </row>
    <row r="4" spans="1:8" ht="12.75">
      <c r="A4" s="21">
        <v>1</v>
      </c>
      <c r="B4" s="22" t="s">
        <v>219</v>
      </c>
      <c r="C4" s="23" t="s">
        <v>135</v>
      </c>
      <c r="D4" s="24">
        <v>1000</v>
      </c>
      <c r="F4" s="134"/>
      <c r="G4" s="134"/>
      <c r="H4" s="135"/>
    </row>
    <row r="5" spans="1:8" ht="12.75">
      <c r="A5" s="21">
        <v>2</v>
      </c>
      <c r="B5" s="132" t="s">
        <v>345</v>
      </c>
      <c r="C5" s="132" t="s">
        <v>308</v>
      </c>
      <c r="D5" s="133">
        <v>1000</v>
      </c>
      <c r="F5" s="134"/>
      <c r="G5" s="134"/>
      <c r="H5" s="135"/>
    </row>
    <row r="6" spans="1:8" ht="12.75">
      <c r="A6" s="21">
        <v>3</v>
      </c>
      <c r="B6" s="132" t="s">
        <v>375</v>
      </c>
      <c r="C6" s="132" t="s">
        <v>377</v>
      </c>
      <c r="D6" s="133">
        <v>1000</v>
      </c>
      <c r="F6" s="134"/>
      <c r="G6" s="134"/>
      <c r="H6" s="135"/>
    </row>
    <row r="7" spans="1:8" ht="12.75">
      <c r="A7" s="21">
        <v>4</v>
      </c>
      <c r="B7" s="132" t="s">
        <v>337</v>
      </c>
      <c r="C7" s="132" t="s">
        <v>342</v>
      </c>
      <c r="D7" s="133">
        <v>1000</v>
      </c>
      <c r="F7" s="134"/>
      <c r="G7" s="134"/>
      <c r="H7" s="135"/>
    </row>
    <row r="8" spans="1:8" ht="12.75">
      <c r="A8" s="21">
        <v>5</v>
      </c>
      <c r="B8" s="21" t="s">
        <v>217</v>
      </c>
      <c r="C8" s="27" t="s">
        <v>83</v>
      </c>
      <c r="D8" s="13">
        <v>1000</v>
      </c>
      <c r="F8" s="134"/>
      <c r="G8" s="134"/>
      <c r="H8" s="135"/>
    </row>
    <row r="9" spans="1:8" ht="12.75">
      <c r="A9" s="21">
        <v>6</v>
      </c>
      <c r="B9" s="21" t="s">
        <v>98</v>
      </c>
      <c r="C9" s="27" t="s">
        <v>0</v>
      </c>
      <c r="D9" s="13">
        <v>1000</v>
      </c>
      <c r="F9" s="134"/>
      <c r="G9" s="134"/>
      <c r="H9" s="135"/>
    </row>
    <row r="10" spans="1:8" ht="12.75">
      <c r="A10" s="21">
        <v>7</v>
      </c>
      <c r="B10" s="132" t="s">
        <v>329</v>
      </c>
      <c r="C10" s="132" t="s">
        <v>328</v>
      </c>
      <c r="D10" s="133">
        <v>1000</v>
      </c>
      <c r="F10" s="134"/>
      <c r="G10" s="134"/>
      <c r="H10" s="135"/>
    </row>
    <row r="11" spans="1:8" ht="12.75">
      <c r="A11" s="21">
        <v>8</v>
      </c>
      <c r="B11" s="132" t="s">
        <v>280</v>
      </c>
      <c r="C11" s="132" t="s">
        <v>116</v>
      </c>
      <c r="D11" s="133">
        <v>1000</v>
      </c>
      <c r="F11" s="134"/>
      <c r="G11" s="134"/>
      <c r="H11" s="135"/>
    </row>
    <row r="12" spans="1:8" ht="12.75">
      <c r="A12" s="21">
        <v>9</v>
      </c>
      <c r="B12" s="132" t="s">
        <v>279</v>
      </c>
      <c r="C12" s="132" t="s">
        <v>116</v>
      </c>
      <c r="D12" s="133">
        <v>1000</v>
      </c>
      <c r="F12" s="134"/>
      <c r="G12" s="134"/>
      <c r="H12" s="135"/>
    </row>
    <row r="13" spans="1:8" ht="12.75">
      <c r="A13" s="21">
        <v>10</v>
      </c>
      <c r="B13" s="132" t="s">
        <v>341</v>
      </c>
      <c r="C13" s="132" t="s">
        <v>342</v>
      </c>
      <c r="D13" s="133">
        <v>1000</v>
      </c>
      <c r="F13" s="134"/>
      <c r="G13" s="134"/>
      <c r="H13" s="135"/>
    </row>
    <row r="14" spans="1:8" ht="12.75">
      <c r="A14" s="21">
        <v>11</v>
      </c>
      <c r="B14" s="21" t="s">
        <v>204</v>
      </c>
      <c r="C14" s="27" t="s">
        <v>92</v>
      </c>
      <c r="D14" s="13">
        <v>1000</v>
      </c>
      <c r="F14" s="134"/>
      <c r="G14" s="134"/>
      <c r="H14" s="135"/>
    </row>
    <row r="15" spans="1:8" ht="12.75">
      <c r="A15" s="21">
        <v>12</v>
      </c>
      <c r="B15" s="21" t="s">
        <v>174</v>
      </c>
      <c r="C15" s="27" t="s">
        <v>86</v>
      </c>
      <c r="D15" s="13">
        <v>1000</v>
      </c>
      <c r="F15" s="134"/>
      <c r="G15" s="134"/>
      <c r="H15" s="135"/>
    </row>
    <row r="16" spans="1:8" ht="12.75">
      <c r="A16" s="21">
        <v>13</v>
      </c>
      <c r="B16" s="21" t="s">
        <v>158</v>
      </c>
      <c r="C16" s="27" t="s">
        <v>127</v>
      </c>
      <c r="D16" s="13">
        <v>1000</v>
      </c>
      <c r="F16" s="134"/>
      <c r="G16" s="134"/>
      <c r="H16" s="135"/>
    </row>
    <row r="17" spans="1:8" ht="12.75">
      <c r="A17" s="21">
        <v>14</v>
      </c>
      <c r="B17" s="21" t="s">
        <v>210</v>
      </c>
      <c r="C17" s="27" t="s">
        <v>92</v>
      </c>
      <c r="D17" s="13">
        <v>1000</v>
      </c>
      <c r="F17" s="134"/>
      <c r="G17" s="134"/>
      <c r="H17" s="135"/>
    </row>
    <row r="18" spans="1:8" ht="12.75">
      <c r="A18" s="21">
        <v>15</v>
      </c>
      <c r="B18" s="132" t="s">
        <v>269</v>
      </c>
      <c r="C18" s="132" t="s">
        <v>342</v>
      </c>
      <c r="D18" s="133">
        <v>1000</v>
      </c>
      <c r="F18" s="134"/>
      <c r="G18" s="134"/>
      <c r="H18" s="135"/>
    </row>
    <row r="19" spans="1:8" ht="12.75">
      <c r="A19" s="21">
        <v>16</v>
      </c>
      <c r="B19" s="21" t="s">
        <v>150</v>
      </c>
      <c r="C19" s="27" t="s">
        <v>130</v>
      </c>
      <c r="D19" s="13">
        <v>1000</v>
      </c>
      <c r="F19" s="134"/>
      <c r="G19" s="134"/>
      <c r="H19" s="135"/>
    </row>
    <row r="20" spans="1:8" ht="12.75">
      <c r="A20" s="21">
        <v>17</v>
      </c>
      <c r="B20" s="132" t="s">
        <v>331</v>
      </c>
      <c r="C20" s="132" t="s">
        <v>276</v>
      </c>
      <c r="D20" s="133">
        <v>1000</v>
      </c>
      <c r="F20" s="134"/>
      <c r="G20" s="134"/>
      <c r="H20" s="135"/>
    </row>
    <row r="21" spans="1:8" ht="12.75">
      <c r="A21" s="21">
        <v>18</v>
      </c>
      <c r="B21" s="21" t="s">
        <v>97</v>
      </c>
      <c r="C21" s="27" t="s">
        <v>0</v>
      </c>
      <c r="D21" s="13">
        <v>1000</v>
      </c>
      <c r="F21" s="134"/>
      <c r="G21" s="134"/>
      <c r="H21" s="135"/>
    </row>
    <row r="22" spans="1:8" ht="12.75">
      <c r="A22" s="21">
        <v>19</v>
      </c>
      <c r="B22" s="21" t="s">
        <v>56</v>
      </c>
      <c r="C22" s="27" t="s">
        <v>92</v>
      </c>
      <c r="D22" s="13">
        <v>1000</v>
      </c>
      <c r="F22" s="134"/>
      <c r="G22" s="134"/>
      <c r="H22" s="135"/>
    </row>
    <row r="23" spans="1:8" ht="12.75">
      <c r="A23" s="21">
        <v>20</v>
      </c>
      <c r="B23" s="21" t="s">
        <v>101</v>
      </c>
      <c r="C23" s="27" t="s">
        <v>94</v>
      </c>
      <c r="D23" s="13">
        <v>1000</v>
      </c>
      <c r="F23" s="134"/>
      <c r="G23" s="134"/>
      <c r="H23" s="135"/>
    </row>
    <row r="24" spans="1:8" ht="12.75">
      <c r="A24" s="21">
        <v>21</v>
      </c>
      <c r="B24" s="21" t="s">
        <v>175</v>
      </c>
      <c r="C24" s="27" t="s">
        <v>86</v>
      </c>
      <c r="D24" s="13">
        <v>1000</v>
      </c>
      <c r="F24" s="134"/>
      <c r="G24" s="134"/>
      <c r="H24" s="135"/>
    </row>
    <row r="25" spans="1:8" ht="12.75">
      <c r="A25" s="21">
        <v>22</v>
      </c>
      <c r="B25" s="132" t="s">
        <v>379</v>
      </c>
      <c r="C25" s="132" t="s">
        <v>275</v>
      </c>
      <c r="D25" s="133">
        <v>1000</v>
      </c>
      <c r="F25" s="134"/>
      <c r="G25" s="134"/>
      <c r="H25" s="135"/>
    </row>
    <row r="26" spans="1:8" ht="12.75">
      <c r="A26" s="21">
        <v>23</v>
      </c>
      <c r="B26" s="21" t="s">
        <v>209</v>
      </c>
      <c r="C26" s="27" t="s">
        <v>92</v>
      </c>
      <c r="D26" s="13">
        <v>1000</v>
      </c>
      <c r="F26" s="134"/>
      <c r="G26" s="134"/>
      <c r="H26" s="135"/>
    </row>
    <row r="27" spans="1:8" ht="12.75">
      <c r="A27" s="21">
        <v>24</v>
      </c>
      <c r="B27" s="21" t="s">
        <v>102</v>
      </c>
      <c r="C27" s="27" t="s">
        <v>83</v>
      </c>
      <c r="D27" s="13">
        <v>1000</v>
      </c>
      <c r="F27" s="134"/>
      <c r="G27" s="134"/>
      <c r="H27" s="135"/>
    </row>
    <row r="28" spans="1:8" ht="12.75">
      <c r="A28" s="21">
        <v>25</v>
      </c>
      <c r="B28" s="21" t="s">
        <v>100</v>
      </c>
      <c r="C28" s="27" t="s">
        <v>92</v>
      </c>
      <c r="D28" s="13">
        <v>1000</v>
      </c>
      <c r="F28" s="134"/>
      <c r="G28" s="134"/>
      <c r="H28" s="135"/>
    </row>
    <row r="29" spans="1:8" ht="12.75">
      <c r="A29" s="21">
        <v>26</v>
      </c>
      <c r="B29" s="132" t="s">
        <v>291</v>
      </c>
      <c r="C29" s="132" t="s">
        <v>135</v>
      </c>
      <c r="D29" s="133">
        <v>1000</v>
      </c>
      <c r="F29" s="134"/>
      <c r="G29" s="134"/>
      <c r="H29" s="135"/>
    </row>
    <row r="30" spans="1:8" ht="12.75">
      <c r="A30" s="21">
        <v>27</v>
      </c>
      <c r="B30" s="132" t="s">
        <v>334</v>
      </c>
      <c r="C30" s="132" t="s">
        <v>342</v>
      </c>
      <c r="D30" s="133">
        <v>1000</v>
      </c>
      <c r="F30" s="134"/>
      <c r="G30" s="134"/>
      <c r="H30" s="135"/>
    </row>
    <row r="31" spans="1:8" ht="12.75">
      <c r="A31" s="21">
        <v>28</v>
      </c>
      <c r="B31" s="21" t="s">
        <v>190</v>
      </c>
      <c r="C31" s="27" t="s">
        <v>87</v>
      </c>
      <c r="D31" s="13">
        <v>1000</v>
      </c>
      <c r="F31" s="134"/>
      <c r="G31" s="134"/>
      <c r="H31" s="135"/>
    </row>
    <row r="32" spans="1:8" ht="12.75">
      <c r="A32" s="21">
        <v>29</v>
      </c>
      <c r="B32" s="21" t="s">
        <v>191</v>
      </c>
      <c r="C32" s="27" t="s">
        <v>87</v>
      </c>
      <c r="D32" s="13">
        <v>1000</v>
      </c>
      <c r="F32" s="134"/>
      <c r="G32" s="134"/>
      <c r="H32" s="135"/>
    </row>
    <row r="33" spans="1:8" ht="12.75">
      <c r="A33" s="21">
        <v>30</v>
      </c>
      <c r="B33" s="132" t="s">
        <v>373</v>
      </c>
      <c r="C33" s="132" t="s">
        <v>247</v>
      </c>
      <c r="D33" s="133">
        <v>1000</v>
      </c>
      <c r="F33" s="134"/>
      <c r="G33" s="134"/>
      <c r="H33" s="135"/>
    </row>
    <row r="34" spans="1:8" ht="12.75">
      <c r="A34" s="21">
        <v>31</v>
      </c>
      <c r="B34" s="21" t="s">
        <v>96</v>
      </c>
      <c r="C34" s="27" t="s">
        <v>87</v>
      </c>
      <c r="D34" s="13">
        <v>1000</v>
      </c>
      <c r="F34" s="134"/>
      <c r="G34" s="134"/>
      <c r="H34" s="135"/>
    </row>
    <row r="35" spans="1:8" ht="12.75">
      <c r="A35" s="21">
        <v>32</v>
      </c>
      <c r="B35" s="132" t="s">
        <v>340</v>
      </c>
      <c r="C35" s="132" t="s">
        <v>344</v>
      </c>
      <c r="D35" s="133">
        <v>1000</v>
      </c>
      <c r="F35" s="134"/>
      <c r="G35" s="134"/>
      <c r="H35" s="135"/>
    </row>
    <row r="36" spans="1:8" ht="12.75">
      <c r="A36" s="21">
        <v>33</v>
      </c>
      <c r="B36" s="21" t="s">
        <v>162</v>
      </c>
      <c r="C36" s="27" t="s">
        <v>130</v>
      </c>
      <c r="D36" s="13">
        <v>1000</v>
      </c>
      <c r="F36" s="134"/>
      <c r="G36" s="134"/>
      <c r="H36" s="135"/>
    </row>
    <row r="37" spans="1:8" ht="12.75">
      <c r="A37" s="21">
        <v>34</v>
      </c>
      <c r="B37" s="21" t="s">
        <v>189</v>
      </c>
      <c r="C37" s="27" t="s">
        <v>130</v>
      </c>
      <c r="D37" s="13">
        <v>1000</v>
      </c>
      <c r="F37" s="134"/>
      <c r="G37" s="134"/>
      <c r="H37" s="135"/>
    </row>
    <row r="38" spans="1:8" ht="12.75">
      <c r="A38" s="21">
        <v>35</v>
      </c>
      <c r="B38" s="132" t="s">
        <v>330</v>
      </c>
      <c r="C38" s="132" t="s">
        <v>342</v>
      </c>
      <c r="D38" s="133">
        <v>1000</v>
      </c>
      <c r="F38" s="134"/>
      <c r="G38" s="134"/>
      <c r="H38" s="135"/>
    </row>
    <row r="39" spans="1:8" ht="12.75">
      <c r="A39" s="21">
        <v>36</v>
      </c>
      <c r="B39" s="132" t="s">
        <v>327</v>
      </c>
      <c r="C39" s="132" t="s">
        <v>88</v>
      </c>
      <c r="D39" s="133">
        <v>1100</v>
      </c>
      <c r="F39" s="134"/>
      <c r="G39" s="134"/>
      <c r="H39" s="135"/>
    </row>
    <row r="40" spans="1:8" ht="12.75">
      <c r="A40" s="21">
        <v>37</v>
      </c>
      <c r="B40" s="132" t="s">
        <v>335</v>
      </c>
      <c r="C40" s="132" t="s">
        <v>328</v>
      </c>
      <c r="D40" s="133">
        <v>1000</v>
      </c>
      <c r="F40" s="134"/>
      <c r="G40" s="134"/>
      <c r="H40" s="135"/>
    </row>
    <row r="41" spans="1:8" ht="12.75">
      <c r="A41" s="21">
        <v>38</v>
      </c>
      <c r="B41" s="21" t="s">
        <v>57</v>
      </c>
      <c r="C41" s="27" t="s">
        <v>83</v>
      </c>
      <c r="D41" s="13">
        <v>1100</v>
      </c>
      <c r="F41" s="134"/>
      <c r="G41" s="134"/>
      <c r="H41" s="135"/>
    </row>
    <row r="42" spans="1:8" ht="12.75">
      <c r="A42" s="21">
        <v>39</v>
      </c>
      <c r="B42" s="132" t="s">
        <v>281</v>
      </c>
      <c r="C42" s="132" t="s">
        <v>116</v>
      </c>
      <c r="D42" s="133">
        <v>1000</v>
      </c>
      <c r="F42" s="134"/>
      <c r="G42" s="134"/>
      <c r="H42" s="135"/>
    </row>
    <row r="43" spans="1:8" ht="12.75">
      <c r="A43" s="21">
        <v>40</v>
      </c>
      <c r="B43" s="132" t="s">
        <v>368</v>
      </c>
      <c r="C43" s="132" t="s">
        <v>110</v>
      </c>
      <c r="D43" s="133">
        <v>1000</v>
      </c>
      <c r="F43" s="134"/>
      <c r="G43" s="134"/>
      <c r="H43" s="135"/>
    </row>
    <row r="44" spans="1:8" ht="12.75">
      <c r="A44" s="21">
        <v>41</v>
      </c>
      <c r="B44" s="132" t="s">
        <v>332</v>
      </c>
      <c r="C44" s="132" t="s">
        <v>343</v>
      </c>
      <c r="D44" s="133">
        <v>1000</v>
      </c>
      <c r="F44" s="134"/>
      <c r="G44" s="134"/>
      <c r="H44" s="135"/>
    </row>
    <row r="45" spans="1:8" ht="12.75">
      <c r="A45" s="21">
        <v>42</v>
      </c>
      <c r="B45" s="132" t="s">
        <v>339</v>
      </c>
      <c r="C45" s="132" t="s">
        <v>343</v>
      </c>
      <c r="D45" s="133">
        <v>1000</v>
      </c>
      <c r="F45" s="134"/>
      <c r="G45" s="134"/>
      <c r="H45" s="135"/>
    </row>
    <row r="46" spans="1:8" ht="12.75">
      <c r="A46" s="21">
        <v>43</v>
      </c>
      <c r="B46" s="21" t="s">
        <v>211</v>
      </c>
      <c r="C46" s="27" t="s">
        <v>92</v>
      </c>
      <c r="D46" s="13">
        <v>1000</v>
      </c>
      <c r="F46" s="134"/>
      <c r="G46" s="134"/>
      <c r="H46" s="135"/>
    </row>
    <row r="47" spans="1:8" ht="12.75">
      <c r="A47" s="21">
        <v>44</v>
      </c>
      <c r="B47" s="132" t="s">
        <v>336</v>
      </c>
      <c r="C47" s="132" t="s">
        <v>342</v>
      </c>
      <c r="D47" s="133">
        <v>1000</v>
      </c>
      <c r="F47" s="134"/>
      <c r="G47" s="134"/>
      <c r="H47" s="135"/>
    </row>
    <row r="48" spans="1:8" ht="12.75">
      <c r="A48" s="21">
        <v>45</v>
      </c>
      <c r="B48" s="21" t="s">
        <v>206</v>
      </c>
      <c r="C48" s="27" t="s">
        <v>213</v>
      </c>
      <c r="D48" s="13">
        <v>1000</v>
      </c>
      <c r="F48" s="134"/>
      <c r="G48" s="134"/>
      <c r="H48" s="135"/>
    </row>
    <row r="49" spans="1:8" ht="12.75">
      <c r="A49" s="21">
        <v>46</v>
      </c>
      <c r="B49" s="21" t="s">
        <v>99</v>
      </c>
      <c r="C49" s="27" t="s">
        <v>83</v>
      </c>
      <c r="D49" s="13">
        <v>1000</v>
      </c>
      <c r="F49" s="43"/>
      <c r="G49" s="43"/>
      <c r="H49" s="43"/>
    </row>
    <row r="50" spans="1:8" ht="12.75">
      <c r="A50" s="21">
        <v>47</v>
      </c>
      <c r="B50" s="132" t="s">
        <v>376</v>
      </c>
      <c r="C50" s="132" t="s">
        <v>247</v>
      </c>
      <c r="D50" s="133">
        <v>1000</v>
      </c>
      <c r="F50" s="43"/>
      <c r="G50" s="43"/>
      <c r="H50" s="43"/>
    </row>
    <row r="51" spans="1:4" ht="12.75">
      <c r="A51" s="21">
        <v>48</v>
      </c>
      <c r="B51" s="132" t="s">
        <v>289</v>
      </c>
      <c r="C51" s="132" t="s">
        <v>247</v>
      </c>
      <c r="D51" s="133">
        <v>1100</v>
      </c>
    </row>
    <row r="52" spans="1:4" ht="12.75">
      <c r="A52" s="21">
        <v>49</v>
      </c>
      <c r="B52" s="132" t="s">
        <v>338</v>
      </c>
      <c r="C52" s="132" t="s">
        <v>247</v>
      </c>
      <c r="D52" s="133">
        <v>1000</v>
      </c>
    </row>
    <row r="53" spans="1:4" ht="12.75">
      <c r="A53" s="21">
        <v>50</v>
      </c>
      <c r="B53" s="21" t="s">
        <v>46</v>
      </c>
      <c r="C53" s="27" t="s">
        <v>92</v>
      </c>
      <c r="D53" s="13">
        <v>1000</v>
      </c>
    </row>
    <row r="54" spans="1:4" ht="12.75">
      <c r="A54" s="21">
        <v>51</v>
      </c>
      <c r="B54" s="132" t="s">
        <v>361</v>
      </c>
      <c r="C54" s="132" t="s">
        <v>362</v>
      </c>
      <c r="D54" s="133">
        <v>1000</v>
      </c>
    </row>
    <row r="55" spans="1:4" ht="12.75">
      <c r="A55" s="21">
        <v>52</v>
      </c>
      <c r="B55" s="132" t="s">
        <v>282</v>
      </c>
      <c r="C55" s="132" t="s">
        <v>116</v>
      </c>
      <c r="D55" s="133">
        <v>1000</v>
      </c>
    </row>
    <row r="56" spans="1:4" ht="12.75">
      <c r="A56" s="21">
        <v>53</v>
      </c>
      <c r="B56" s="132" t="s">
        <v>333</v>
      </c>
      <c r="C56" s="132" t="s">
        <v>108</v>
      </c>
      <c r="D56" s="133">
        <v>1000</v>
      </c>
    </row>
    <row r="57" spans="1:4" ht="12.75">
      <c r="A57" s="21">
        <v>54</v>
      </c>
      <c r="B57" s="21" t="s">
        <v>184</v>
      </c>
      <c r="C57" s="27" t="s">
        <v>178</v>
      </c>
      <c r="D57" s="13">
        <v>1000</v>
      </c>
    </row>
    <row r="58" spans="1:4" ht="12.75">
      <c r="A58" s="21">
        <v>55</v>
      </c>
      <c r="B58" s="132" t="s">
        <v>268</v>
      </c>
      <c r="C58" s="132" t="s">
        <v>108</v>
      </c>
      <c r="D58" s="133">
        <v>1000</v>
      </c>
    </row>
    <row r="59" spans="1:4" ht="12.75">
      <c r="A59" s="21">
        <v>56</v>
      </c>
      <c r="B59" s="132" t="s">
        <v>384</v>
      </c>
      <c r="C59" s="132" t="s">
        <v>385</v>
      </c>
      <c r="D59" s="133">
        <v>1000</v>
      </c>
    </row>
    <row r="60" spans="1:4" ht="12.75">
      <c r="A60" s="21">
        <v>57</v>
      </c>
      <c r="B60" s="132" t="s">
        <v>244</v>
      </c>
      <c r="C60" s="132" t="s">
        <v>116</v>
      </c>
      <c r="D60" s="133">
        <v>1000</v>
      </c>
    </row>
    <row r="61" spans="1:4" ht="12.75">
      <c r="A61" s="21">
        <v>58</v>
      </c>
      <c r="B61" s="21" t="s">
        <v>161</v>
      </c>
      <c r="C61" s="27" t="s">
        <v>130</v>
      </c>
      <c r="D61" s="13">
        <v>1000</v>
      </c>
    </row>
    <row r="62" spans="1:4" ht="12.75">
      <c r="A62" s="21">
        <v>59</v>
      </c>
      <c r="B62" s="132" t="s">
        <v>369</v>
      </c>
      <c r="C62" s="132" t="s">
        <v>247</v>
      </c>
      <c r="D62" s="133">
        <v>1000</v>
      </c>
    </row>
    <row r="63" spans="1:4" ht="12.75">
      <c r="A63" s="21">
        <v>60</v>
      </c>
      <c r="B63" s="21" t="s">
        <v>159</v>
      </c>
      <c r="C63" s="27" t="s">
        <v>140</v>
      </c>
      <c r="D63" s="13">
        <v>1000</v>
      </c>
    </row>
    <row r="64" spans="1:4" ht="12.75">
      <c r="A64" s="21">
        <v>61</v>
      </c>
      <c r="B64" s="132" t="s">
        <v>378</v>
      </c>
      <c r="C64" s="132" t="s">
        <v>275</v>
      </c>
      <c r="D64" s="133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5"/>
      <c r="B67" s="32" t="s">
        <v>5</v>
      </c>
      <c r="C67" s="32" t="s">
        <v>6</v>
      </c>
      <c r="D67" s="17" t="s">
        <v>7</v>
      </c>
      <c r="F67" s="134"/>
      <c r="G67" s="134"/>
      <c r="H67" s="135"/>
    </row>
    <row r="68" spans="1:8" ht="12.75">
      <c r="A68" s="15">
        <v>1</v>
      </c>
      <c r="B68" s="132" t="s">
        <v>271</v>
      </c>
      <c r="C68" s="132" t="s">
        <v>308</v>
      </c>
      <c r="D68" s="136">
        <v>1000</v>
      </c>
      <c r="F68" s="134"/>
      <c r="G68" s="134"/>
      <c r="H68" s="135"/>
    </row>
    <row r="69" spans="1:8" ht="12.75">
      <c r="A69" s="15">
        <v>2</v>
      </c>
      <c r="B69" s="132" t="s">
        <v>298</v>
      </c>
      <c r="C69" s="132" t="s">
        <v>308</v>
      </c>
      <c r="D69" s="136">
        <v>1000</v>
      </c>
      <c r="F69" s="134"/>
      <c r="G69" s="134"/>
      <c r="H69" s="135"/>
    </row>
    <row r="70" spans="1:8" ht="12.75">
      <c r="A70" s="15">
        <v>3</v>
      </c>
      <c r="B70" s="132" t="s">
        <v>366</v>
      </c>
      <c r="C70" s="132" t="s">
        <v>110</v>
      </c>
      <c r="D70" s="136">
        <v>1000</v>
      </c>
      <c r="F70" s="134"/>
      <c r="G70" s="134"/>
      <c r="H70" s="135"/>
    </row>
    <row r="71" spans="1:8" ht="12.75">
      <c r="A71" s="15">
        <v>4</v>
      </c>
      <c r="B71" s="132" t="s">
        <v>180</v>
      </c>
      <c r="C71" s="132" t="s">
        <v>110</v>
      </c>
      <c r="D71" s="136">
        <v>1000</v>
      </c>
      <c r="F71" s="134"/>
      <c r="G71" s="134"/>
      <c r="H71" s="135"/>
    </row>
    <row r="72" spans="1:8" ht="12.75">
      <c r="A72" s="15">
        <v>5</v>
      </c>
      <c r="B72" s="21" t="s">
        <v>156</v>
      </c>
      <c r="C72" s="27" t="s">
        <v>130</v>
      </c>
      <c r="D72" s="13">
        <v>1000</v>
      </c>
      <c r="F72" s="134"/>
      <c r="G72" s="134"/>
      <c r="H72" s="135"/>
    </row>
    <row r="73" spans="1:4" ht="12.75">
      <c r="A73" s="15">
        <v>6</v>
      </c>
      <c r="B73" s="132" t="s">
        <v>145</v>
      </c>
      <c r="C73" s="132" t="s">
        <v>360</v>
      </c>
      <c r="D73" s="136">
        <v>1000</v>
      </c>
    </row>
    <row r="74" spans="1:4" ht="12.75">
      <c r="A74" s="15">
        <v>7</v>
      </c>
      <c r="B74" s="132" t="s">
        <v>270</v>
      </c>
      <c r="C74" s="132" t="s">
        <v>328</v>
      </c>
      <c r="D74" s="136">
        <v>1000</v>
      </c>
    </row>
    <row r="75" spans="1:4" ht="12.75">
      <c r="A75" s="15">
        <v>8</v>
      </c>
      <c r="B75" s="21" t="s">
        <v>80</v>
      </c>
      <c r="C75" s="27" t="s">
        <v>87</v>
      </c>
      <c r="D75" s="13">
        <v>1000</v>
      </c>
    </row>
    <row r="76" spans="1:4" ht="12.75">
      <c r="A76" s="15">
        <v>9</v>
      </c>
      <c r="B76" s="21" t="s">
        <v>112</v>
      </c>
      <c r="C76" s="27" t="s">
        <v>83</v>
      </c>
      <c r="D76" s="13">
        <v>1000</v>
      </c>
    </row>
    <row r="77" spans="1:4" ht="12.75">
      <c r="A77" s="15">
        <v>10</v>
      </c>
      <c r="B77" s="21" t="s">
        <v>20</v>
      </c>
      <c r="C77" s="27" t="s">
        <v>0</v>
      </c>
      <c r="D77" s="13">
        <v>1000</v>
      </c>
    </row>
    <row r="78" spans="1:4" ht="12.75">
      <c r="A78" s="15">
        <v>11</v>
      </c>
      <c r="B78" s="132" t="s">
        <v>208</v>
      </c>
      <c r="C78" s="132" t="s">
        <v>342</v>
      </c>
      <c r="D78" s="136">
        <v>1000</v>
      </c>
    </row>
    <row r="79" spans="1:4" ht="12.75">
      <c r="A79" s="15">
        <v>12</v>
      </c>
      <c r="B79" s="132" t="s">
        <v>284</v>
      </c>
      <c r="C79" s="132" t="s">
        <v>308</v>
      </c>
      <c r="D79" s="136">
        <v>1000</v>
      </c>
    </row>
    <row r="80" spans="1:8" ht="12.75">
      <c r="A80" s="15">
        <v>13</v>
      </c>
      <c r="B80" s="21" t="s">
        <v>133</v>
      </c>
      <c r="C80" s="27" t="s">
        <v>86</v>
      </c>
      <c r="D80" s="13">
        <v>1250</v>
      </c>
      <c r="F80" s="134"/>
      <c r="G80" s="134"/>
      <c r="H80" s="135"/>
    </row>
    <row r="81" spans="1:8" ht="12.75">
      <c r="A81" s="15">
        <v>14</v>
      </c>
      <c r="B81" s="21" t="s">
        <v>170</v>
      </c>
      <c r="C81" s="27" t="s">
        <v>104</v>
      </c>
      <c r="D81" s="13">
        <v>1000</v>
      </c>
      <c r="F81" s="43"/>
      <c r="G81" s="43"/>
      <c r="H81" s="43"/>
    </row>
    <row r="82" spans="1:4" ht="12.75">
      <c r="A82" s="15">
        <v>15</v>
      </c>
      <c r="B82" s="132" t="s">
        <v>205</v>
      </c>
      <c r="C82" s="132" t="s">
        <v>88</v>
      </c>
      <c r="D82" s="136">
        <v>1100</v>
      </c>
    </row>
    <row r="83" spans="1:4" ht="12.75">
      <c r="A83" s="15">
        <v>16</v>
      </c>
      <c r="B83" s="132" t="s">
        <v>55</v>
      </c>
      <c r="C83" s="132" t="s">
        <v>88</v>
      </c>
      <c r="D83" s="136">
        <v>1100</v>
      </c>
    </row>
    <row r="84" spans="1:4" ht="12.75">
      <c r="A84" s="15">
        <v>17</v>
      </c>
      <c r="B84" s="132" t="s">
        <v>64</v>
      </c>
      <c r="C84" s="132" t="s">
        <v>346</v>
      </c>
      <c r="D84" s="136">
        <v>1100</v>
      </c>
    </row>
    <row r="85" spans="1:4" ht="12.75">
      <c r="A85" s="15">
        <v>18</v>
      </c>
      <c r="B85" s="132" t="s">
        <v>157</v>
      </c>
      <c r="C85" s="132" t="s">
        <v>135</v>
      </c>
      <c r="D85" s="136">
        <v>1000</v>
      </c>
    </row>
    <row r="86" spans="1:4" ht="12.75">
      <c r="A86" s="15">
        <v>19</v>
      </c>
      <c r="B86" s="21" t="s">
        <v>60</v>
      </c>
      <c r="C86" s="27" t="s">
        <v>92</v>
      </c>
      <c r="D86" s="13">
        <v>1000</v>
      </c>
    </row>
    <row r="87" spans="1:4" ht="12.75">
      <c r="A87" s="15">
        <v>20</v>
      </c>
      <c r="B87" s="132" t="s">
        <v>81</v>
      </c>
      <c r="C87" s="132" t="s">
        <v>346</v>
      </c>
      <c r="D87" s="136">
        <v>1554</v>
      </c>
    </row>
    <row r="88" spans="1:4" ht="12.75">
      <c r="A88" s="15">
        <v>21</v>
      </c>
      <c r="B88" s="132" t="s">
        <v>207</v>
      </c>
      <c r="C88" s="132" t="s">
        <v>247</v>
      </c>
      <c r="D88" s="136">
        <v>1100</v>
      </c>
    </row>
    <row r="89" spans="1:4" ht="12.75">
      <c r="A89" s="15">
        <v>22</v>
      </c>
      <c r="B89" s="21" t="s">
        <v>160</v>
      </c>
      <c r="C89" s="27" t="s">
        <v>130</v>
      </c>
      <c r="D89" s="13">
        <v>1000</v>
      </c>
    </row>
    <row r="90" spans="1:4" ht="12.75">
      <c r="A90" s="15">
        <v>23</v>
      </c>
      <c r="B90" s="21" t="s">
        <v>194</v>
      </c>
      <c r="C90" s="27" t="s">
        <v>91</v>
      </c>
      <c r="D90" s="13">
        <v>1000</v>
      </c>
    </row>
    <row r="91" spans="1:4" ht="12.75">
      <c r="A91" s="15">
        <v>24</v>
      </c>
      <c r="B91" s="21" t="s">
        <v>59</v>
      </c>
      <c r="C91" s="27" t="s">
        <v>94</v>
      </c>
      <c r="D91" s="13">
        <v>1000</v>
      </c>
    </row>
    <row r="92" spans="1:4" ht="12.75">
      <c r="A92" s="15">
        <v>25</v>
      </c>
      <c r="B92" s="132" t="s">
        <v>212</v>
      </c>
      <c r="C92" s="132" t="s">
        <v>116</v>
      </c>
      <c r="D92" s="136">
        <v>1000</v>
      </c>
    </row>
    <row r="93" spans="1:4" ht="12.75">
      <c r="A93" s="15">
        <v>26</v>
      </c>
      <c r="B93" s="132" t="s">
        <v>58</v>
      </c>
      <c r="C93" s="132" t="s">
        <v>235</v>
      </c>
      <c r="D93" s="136">
        <v>1000</v>
      </c>
    </row>
    <row r="94" spans="1:4" ht="12.75">
      <c r="A94" s="15">
        <v>27</v>
      </c>
      <c r="B94" s="132" t="s">
        <v>90</v>
      </c>
      <c r="C94" s="132" t="s">
        <v>346</v>
      </c>
      <c r="D94" s="136">
        <v>1607</v>
      </c>
    </row>
    <row r="95" spans="1:4" ht="12.75">
      <c r="A95" s="15">
        <v>28</v>
      </c>
      <c r="B95" s="132" t="s">
        <v>349</v>
      </c>
      <c r="C95" s="132" t="s">
        <v>328</v>
      </c>
      <c r="D95" s="136">
        <v>1000</v>
      </c>
    </row>
    <row r="96" spans="1:8" ht="12.75">
      <c r="A96" s="15">
        <v>29</v>
      </c>
      <c r="B96" s="21" t="s">
        <v>193</v>
      </c>
      <c r="C96" s="27" t="s">
        <v>202</v>
      </c>
      <c r="D96" s="13">
        <v>1000</v>
      </c>
      <c r="F96" s="134"/>
      <c r="G96" s="134"/>
      <c r="H96" s="135"/>
    </row>
    <row r="97" spans="1:8" ht="12.75">
      <c r="A97" s="15">
        <v>30</v>
      </c>
      <c r="B97" s="21" t="s">
        <v>154</v>
      </c>
      <c r="C97" s="27" t="s">
        <v>130</v>
      </c>
      <c r="D97" s="13">
        <v>1000</v>
      </c>
      <c r="F97" s="134"/>
      <c r="G97" s="134"/>
      <c r="H97" s="135"/>
    </row>
    <row r="98" spans="1:8" ht="12.75">
      <c r="A98" s="15">
        <v>31</v>
      </c>
      <c r="B98" s="132" t="s">
        <v>76</v>
      </c>
      <c r="C98" s="132" t="s">
        <v>88</v>
      </c>
      <c r="D98" s="136">
        <v>1100</v>
      </c>
      <c r="F98" s="134"/>
      <c r="G98" s="134"/>
      <c r="H98" s="135"/>
    </row>
    <row r="99" spans="1:8" ht="12.75">
      <c r="A99" s="15">
        <v>32</v>
      </c>
      <c r="B99" s="132" t="s">
        <v>131</v>
      </c>
      <c r="C99" s="132" t="s">
        <v>104</v>
      </c>
      <c r="D99" s="136">
        <v>1562</v>
      </c>
      <c r="F99" s="134"/>
      <c r="G99" s="134"/>
      <c r="H99" s="135"/>
    </row>
    <row r="100" spans="1:8" ht="12.75">
      <c r="A100" s="15">
        <v>33</v>
      </c>
      <c r="B100" s="132" t="s">
        <v>297</v>
      </c>
      <c r="C100" s="132" t="s">
        <v>135</v>
      </c>
      <c r="D100" s="136">
        <v>1000</v>
      </c>
      <c r="F100" s="134"/>
      <c r="G100" s="134"/>
      <c r="H100" s="135"/>
    </row>
    <row r="101" spans="1:4" ht="12.75">
      <c r="A101" s="15">
        <v>34</v>
      </c>
      <c r="B101" s="132" t="s">
        <v>296</v>
      </c>
      <c r="C101" s="132" t="s">
        <v>308</v>
      </c>
      <c r="D101" s="136">
        <v>1100</v>
      </c>
    </row>
    <row r="102" spans="1:4" ht="12.75">
      <c r="A102" s="15">
        <v>35</v>
      </c>
      <c r="B102" s="132" t="s">
        <v>350</v>
      </c>
      <c r="C102" s="132" t="s">
        <v>108</v>
      </c>
      <c r="D102" s="136">
        <v>1000</v>
      </c>
    </row>
    <row r="103" spans="1:4" ht="12.75">
      <c r="A103" s="15">
        <v>36</v>
      </c>
      <c r="B103" s="21" t="s">
        <v>151</v>
      </c>
      <c r="C103" s="27" t="s">
        <v>129</v>
      </c>
      <c r="D103" s="13">
        <v>1000</v>
      </c>
    </row>
    <row r="104" spans="1:4" ht="12.75">
      <c r="A104" s="15">
        <v>37</v>
      </c>
      <c r="B104" s="132" t="s">
        <v>290</v>
      </c>
      <c r="C104" s="132" t="s">
        <v>346</v>
      </c>
      <c r="D104" s="136">
        <v>1000</v>
      </c>
    </row>
    <row r="105" spans="1:4" ht="12.75">
      <c r="A105" s="15">
        <v>38</v>
      </c>
      <c r="B105" s="132" t="s">
        <v>79</v>
      </c>
      <c r="C105" s="132" t="s">
        <v>88</v>
      </c>
      <c r="D105" s="136">
        <v>1100</v>
      </c>
    </row>
    <row r="106" spans="1:4" ht="12.75">
      <c r="A106" s="15">
        <v>39</v>
      </c>
      <c r="B106" s="132" t="s">
        <v>78</v>
      </c>
      <c r="C106" s="132" t="s">
        <v>88</v>
      </c>
      <c r="D106" s="136">
        <v>1100</v>
      </c>
    </row>
    <row r="107" spans="1:4" ht="12.75">
      <c r="A107" s="15">
        <v>40</v>
      </c>
      <c r="B107" s="132" t="s">
        <v>295</v>
      </c>
      <c r="C107" s="132" t="s">
        <v>347</v>
      </c>
      <c r="D107" s="136">
        <v>1000</v>
      </c>
    </row>
    <row r="108" spans="1:4" ht="12.75">
      <c r="A108" s="15">
        <v>41</v>
      </c>
      <c r="B108" s="132" t="s">
        <v>26</v>
      </c>
      <c r="C108" s="132" t="s">
        <v>308</v>
      </c>
      <c r="D108" s="136">
        <v>1100</v>
      </c>
    </row>
    <row r="109" spans="1:4" ht="12.75">
      <c r="A109" s="15">
        <v>42</v>
      </c>
      <c r="B109" s="132" t="s">
        <v>294</v>
      </c>
      <c r="C109" s="132" t="s">
        <v>104</v>
      </c>
      <c r="D109" s="136">
        <v>1100</v>
      </c>
    </row>
    <row r="110" spans="1:4" ht="12.75">
      <c r="A110" s="15">
        <v>43</v>
      </c>
      <c r="B110" s="132" t="s">
        <v>383</v>
      </c>
      <c r="C110" s="132" t="s">
        <v>386</v>
      </c>
      <c r="D110" s="136">
        <v>1000</v>
      </c>
    </row>
    <row r="111" spans="1:4" ht="12.75">
      <c r="A111" s="15">
        <v>44</v>
      </c>
      <c r="B111" s="21" t="s">
        <v>105</v>
      </c>
      <c r="C111" s="27" t="s">
        <v>94</v>
      </c>
      <c r="D111" s="13">
        <v>1000</v>
      </c>
    </row>
    <row r="112" spans="1:4" ht="12.75">
      <c r="A112" s="15">
        <v>45</v>
      </c>
      <c r="B112" s="21" t="s">
        <v>155</v>
      </c>
      <c r="C112" s="27" t="s">
        <v>130</v>
      </c>
      <c r="D112" s="13">
        <v>1000</v>
      </c>
    </row>
    <row r="113" spans="1:4" ht="12.75">
      <c r="A113" s="15">
        <v>46</v>
      </c>
      <c r="B113" s="132" t="s">
        <v>348</v>
      </c>
      <c r="C113" s="132" t="s">
        <v>344</v>
      </c>
      <c r="D113" s="136">
        <v>1000</v>
      </c>
    </row>
    <row r="114" spans="1:4" ht="12.75">
      <c r="A114" s="15">
        <v>47</v>
      </c>
      <c r="B114" s="132" t="s">
        <v>372</v>
      </c>
      <c r="C114" s="132" t="s">
        <v>247</v>
      </c>
      <c r="D114" s="136">
        <v>1000</v>
      </c>
    </row>
    <row r="115" spans="1:8" ht="12.75">
      <c r="A115" s="15">
        <v>48</v>
      </c>
      <c r="B115" s="21" t="s">
        <v>106</v>
      </c>
      <c r="C115" s="27" t="s">
        <v>107</v>
      </c>
      <c r="D115" s="13">
        <v>1000</v>
      </c>
      <c r="F115" s="134"/>
      <c r="G115" s="134"/>
      <c r="H115" s="135"/>
    </row>
    <row r="116" spans="1:8" ht="12.75">
      <c r="A116" s="15">
        <v>49</v>
      </c>
      <c r="B116" s="132" t="s">
        <v>218</v>
      </c>
      <c r="C116" s="132" t="s">
        <v>308</v>
      </c>
      <c r="D116" s="136">
        <v>1000</v>
      </c>
      <c r="F116" s="134"/>
      <c r="G116" s="134"/>
      <c r="H116" s="135"/>
    </row>
    <row r="117" spans="1:8" ht="12.75">
      <c r="A117" s="15">
        <v>50</v>
      </c>
      <c r="B117" s="21" t="s">
        <v>192</v>
      </c>
      <c r="C117" s="27" t="s">
        <v>88</v>
      </c>
      <c r="D117" s="13">
        <v>1000</v>
      </c>
      <c r="F117" s="134"/>
      <c r="G117" s="134"/>
      <c r="H117" s="135"/>
    </row>
    <row r="118" spans="1:8" ht="12.75">
      <c r="A118" s="15">
        <v>51</v>
      </c>
      <c r="B118" s="132" t="s">
        <v>93</v>
      </c>
      <c r="C118" s="132" t="s">
        <v>116</v>
      </c>
      <c r="D118" s="136">
        <v>1000</v>
      </c>
      <c r="F118" s="134"/>
      <c r="G118" s="134"/>
      <c r="H118" s="135"/>
    </row>
    <row r="119" spans="1:8" ht="12.75">
      <c r="A119" s="15">
        <v>52</v>
      </c>
      <c r="B119" s="21" t="s">
        <v>182</v>
      </c>
      <c r="C119" s="27" t="s">
        <v>129</v>
      </c>
      <c r="D119" s="13">
        <v>1000</v>
      </c>
      <c r="F119" s="134"/>
      <c r="G119" s="134"/>
      <c r="H119" s="135"/>
    </row>
    <row r="120" spans="1:8" ht="12.75">
      <c r="A120" s="15">
        <v>53</v>
      </c>
      <c r="B120" s="132" t="s">
        <v>77</v>
      </c>
      <c r="C120" s="132" t="s">
        <v>247</v>
      </c>
      <c r="D120" s="136">
        <v>1100</v>
      </c>
      <c r="F120" s="134"/>
      <c r="G120" s="134"/>
      <c r="H120" s="135"/>
    </row>
    <row r="121" spans="1:8" ht="12.75">
      <c r="A121" s="1"/>
      <c r="B121" s="1"/>
      <c r="C121" s="7"/>
      <c r="D121" s="6"/>
      <c r="F121" s="134"/>
      <c r="G121" s="134"/>
      <c r="H121" s="135"/>
    </row>
    <row r="122" spans="1:8" ht="13.5" thickBot="1">
      <c r="A122" s="9"/>
      <c r="B122" s="9"/>
      <c r="C122" s="2"/>
      <c r="D122" s="8"/>
      <c r="F122" s="134"/>
      <c r="G122" s="134"/>
      <c r="H122" s="135"/>
    </row>
    <row r="123" spans="1:8" ht="13.5" thickBot="1">
      <c r="A123" s="9"/>
      <c r="B123" s="10" t="s">
        <v>31</v>
      </c>
      <c r="C123" s="2"/>
      <c r="D123" s="8"/>
      <c r="F123" s="134"/>
      <c r="G123" s="134"/>
      <c r="H123" s="135"/>
    </row>
    <row r="124" spans="1:8" ht="12.75">
      <c r="A124" s="15"/>
      <c r="B124" s="16" t="s">
        <v>5</v>
      </c>
      <c r="C124" s="17" t="s">
        <v>6</v>
      </c>
      <c r="D124" s="17" t="s">
        <v>7</v>
      </c>
      <c r="F124" s="143"/>
      <c r="G124" s="134"/>
      <c r="H124" s="137"/>
    </row>
    <row r="125" spans="1:8" ht="12.75">
      <c r="A125" s="21">
        <v>1</v>
      </c>
      <c r="B125" s="21" t="s">
        <v>198</v>
      </c>
      <c r="C125" s="27" t="s">
        <v>87</v>
      </c>
      <c r="D125" s="13">
        <v>1000</v>
      </c>
      <c r="F125" s="134"/>
      <c r="G125" s="134"/>
      <c r="H125" s="135"/>
    </row>
    <row r="126" spans="1:8" ht="12.75">
      <c r="A126" s="21">
        <v>2</v>
      </c>
      <c r="B126" s="132" t="s">
        <v>306</v>
      </c>
      <c r="C126" s="132" t="s">
        <v>308</v>
      </c>
      <c r="D126" s="136">
        <v>1000</v>
      </c>
      <c r="F126" s="134"/>
      <c r="G126" s="134"/>
      <c r="H126" s="135"/>
    </row>
    <row r="127" spans="1:8" ht="12.75">
      <c r="A127" s="21">
        <v>3</v>
      </c>
      <c r="B127" s="21" t="s">
        <v>118</v>
      </c>
      <c r="C127" s="27" t="s">
        <v>108</v>
      </c>
      <c r="D127" s="13">
        <v>1000</v>
      </c>
      <c r="F127" s="134"/>
      <c r="G127" s="134"/>
      <c r="H127" s="135"/>
    </row>
    <row r="128" spans="1:8" ht="12.75">
      <c r="A128" s="21">
        <v>4</v>
      </c>
      <c r="B128" s="21" t="s">
        <v>171</v>
      </c>
      <c r="C128" s="27" t="s">
        <v>172</v>
      </c>
      <c r="D128" s="13">
        <v>1000</v>
      </c>
      <c r="F128" s="43"/>
      <c r="G128" s="43"/>
      <c r="H128" s="43"/>
    </row>
    <row r="129" spans="1:8" ht="12.75">
      <c r="A129" s="21">
        <v>5</v>
      </c>
      <c r="B129" s="21" t="s">
        <v>136</v>
      </c>
      <c r="C129" s="27" t="s">
        <v>127</v>
      </c>
      <c r="D129" s="13">
        <v>1000</v>
      </c>
      <c r="F129" s="43"/>
      <c r="G129" s="43"/>
      <c r="H129" s="43"/>
    </row>
    <row r="130" spans="1:4" ht="12.75">
      <c r="A130" s="21">
        <v>6</v>
      </c>
      <c r="B130" s="21" t="s">
        <v>114</v>
      </c>
      <c r="C130" s="27" t="s">
        <v>0</v>
      </c>
      <c r="D130" s="13">
        <v>1000</v>
      </c>
    </row>
    <row r="131" spans="1:4" ht="12.75">
      <c r="A131" s="21">
        <v>7</v>
      </c>
      <c r="B131" s="21" t="s">
        <v>67</v>
      </c>
      <c r="C131" s="27" t="s">
        <v>84</v>
      </c>
      <c r="D131" s="13">
        <v>1000</v>
      </c>
    </row>
    <row r="132" spans="1:4" ht="12.75">
      <c r="A132" s="21">
        <v>8</v>
      </c>
      <c r="B132" s="21" t="s">
        <v>50</v>
      </c>
      <c r="C132" s="27" t="s">
        <v>95</v>
      </c>
      <c r="D132" s="13">
        <v>1000</v>
      </c>
    </row>
    <row r="133" spans="1:4" ht="12.75">
      <c r="A133" s="21">
        <v>9</v>
      </c>
      <c r="B133" s="21" t="s">
        <v>22</v>
      </c>
      <c r="C133" s="27" t="s">
        <v>113</v>
      </c>
      <c r="D133" s="13">
        <v>1250</v>
      </c>
    </row>
    <row r="134" spans="1:4" ht="12.75">
      <c r="A134" s="21">
        <v>10</v>
      </c>
      <c r="B134" s="21" t="s">
        <v>138</v>
      </c>
      <c r="C134" s="27" t="s">
        <v>129</v>
      </c>
      <c r="D134" s="13">
        <v>1000</v>
      </c>
    </row>
    <row r="135" spans="1:4" ht="12.75">
      <c r="A135" s="21">
        <v>11</v>
      </c>
      <c r="B135" s="21" t="s">
        <v>168</v>
      </c>
      <c r="C135" s="27" t="s">
        <v>169</v>
      </c>
      <c r="D135" s="13">
        <v>1000</v>
      </c>
    </row>
    <row r="136" spans="1:4" ht="12.75">
      <c r="A136" s="21">
        <v>12</v>
      </c>
      <c r="B136" s="132" t="s">
        <v>66</v>
      </c>
      <c r="C136" s="132" t="s">
        <v>359</v>
      </c>
      <c r="D136" s="136">
        <v>1000</v>
      </c>
    </row>
    <row r="137" spans="1:4" ht="12.75">
      <c r="A137" s="21">
        <v>13</v>
      </c>
      <c r="B137" s="21" t="s">
        <v>61</v>
      </c>
      <c r="C137" s="27" t="s">
        <v>83</v>
      </c>
      <c r="D137" s="13">
        <v>1367</v>
      </c>
    </row>
    <row r="138" spans="1:4" ht="12.75">
      <c r="A138" s="21">
        <v>14</v>
      </c>
      <c r="B138" s="21" t="s">
        <v>166</v>
      </c>
      <c r="C138" s="27" t="s">
        <v>167</v>
      </c>
      <c r="D138" s="13">
        <v>1000</v>
      </c>
    </row>
    <row r="139" spans="1:4" ht="12.75">
      <c r="A139" s="21">
        <v>15</v>
      </c>
      <c r="B139" s="132" t="s">
        <v>173</v>
      </c>
      <c r="C139" s="132" t="s">
        <v>346</v>
      </c>
      <c r="D139" s="136">
        <v>1100</v>
      </c>
    </row>
    <row r="140" spans="1:4" ht="12.75">
      <c r="A140" s="21">
        <v>16</v>
      </c>
      <c r="B140" s="21" t="s">
        <v>69</v>
      </c>
      <c r="C140" s="27" t="s">
        <v>87</v>
      </c>
      <c r="D140" s="13">
        <v>1100</v>
      </c>
    </row>
    <row r="141" spans="1:4" ht="12.75">
      <c r="A141" s="21">
        <v>17</v>
      </c>
      <c r="B141" s="132" t="s">
        <v>103</v>
      </c>
      <c r="C141" s="132" t="s">
        <v>346</v>
      </c>
      <c r="D141" s="136">
        <v>1395</v>
      </c>
    </row>
    <row r="142" spans="1:4" ht="12.75">
      <c r="A142" s="21">
        <v>18</v>
      </c>
      <c r="B142" s="21" t="s">
        <v>177</v>
      </c>
      <c r="C142" s="27" t="s">
        <v>178</v>
      </c>
      <c r="D142" s="13">
        <v>1000</v>
      </c>
    </row>
    <row r="143" spans="1:8" ht="12.75">
      <c r="A143" s="21">
        <v>19</v>
      </c>
      <c r="B143" s="132" t="s">
        <v>351</v>
      </c>
      <c r="C143" s="132" t="s">
        <v>247</v>
      </c>
      <c r="D143" s="136">
        <v>1100</v>
      </c>
      <c r="F143" s="143"/>
      <c r="G143" s="134"/>
      <c r="H143" s="137"/>
    </row>
    <row r="144" spans="1:4" ht="12.75">
      <c r="A144" s="21">
        <v>20</v>
      </c>
      <c r="B144" s="21" t="s">
        <v>70</v>
      </c>
      <c r="C144" s="27" t="s">
        <v>83</v>
      </c>
      <c r="D144" s="13">
        <v>1100</v>
      </c>
    </row>
    <row r="145" spans="1:4" ht="14.25" customHeight="1">
      <c r="A145" s="21">
        <v>21</v>
      </c>
      <c r="B145" s="21" t="s">
        <v>21</v>
      </c>
      <c r="C145" s="27" t="s">
        <v>0</v>
      </c>
      <c r="D145" s="13">
        <v>1000</v>
      </c>
    </row>
    <row r="146" spans="1:4" ht="12.75">
      <c r="A146" s="21">
        <v>22</v>
      </c>
      <c r="B146" s="21" t="s">
        <v>197</v>
      </c>
      <c r="C146" s="27" t="s">
        <v>127</v>
      </c>
      <c r="D146" s="13">
        <v>1000</v>
      </c>
    </row>
    <row r="147" spans="1:4" ht="12.75">
      <c r="A147" s="21">
        <v>23</v>
      </c>
      <c r="B147" s="132" t="s">
        <v>111</v>
      </c>
      <c r="C147" s="132" t="s">
        <v>274</v>
      </c>
      <c r="D147" s="136">
        <v>1100</v>
      </c>
    </row>
    <row r="148" spans="1:4" ht="12.75">
      <c r="A148" s="21">
        <v>24</v>
      </c>
      <c r="B148" s="21" t="s">
        <v>181</v>
      </c>
      <c r="C148" s="27" t="s">
        <v>178</v>
      </c>
      <c r="D148" s="13">
        <v>1000</v>
      </c>
    </row>
    <row r="149" spans="1:4" ht="12.75">
      <c r="A149" s="21">
        <v>25</v>
      </c>
      <c r="B149" s="132" t="s">
        <v>303</v>
      </c>
      <c r="C149" s="140" t="s">
        <v>344</v>
      </c>
      <c r="D149" s="136">
        <v>1000</v>
      </c>
    </row>
    <row r="150" spans="1:4" ht="12.75">
      <c r="A150" s="21">
        <v>26</v>
      </c>
      <c r="B150" s="21" t="s">
        <v>176</v>
      </c>
      <c r="C150" s="27" t="s">
        <v>186</v>
      </c>
      <c r="D150" s="13">
        <v>1000</v>
      </c>
    </row>
    <row r="151" spans="1:4" ht="12.75">
      <c r="A151" s="21">
        <v>27</v>
      </c>
      <c r="B151" s="132" t="s">
        <v>302</v>
      </c>
      <c r="C151" s="132" t="s">
        <v>110</v>
      </c>
      <c r="D151" s="136">
        <v>1000</v>
      </c>
    </row>
    <row r="152" spans="1:4" ht="12.75">
      <c r="A152" s="21">
        <v>28</v>
      </c>
      <c r="B152" s="132" t="s">
        <v>305</v>
      </c>
      <c r="C152" s="132" t="s">
        <v>344</v>
      </c>
      <c r="D152" s="136">
        <v>1000</v>
      </c>
    </row>
    <row r="153" spans="1:4" ht="12.75">
      <c r="A153" s="21">
        <v>29</v>
      </c>
      <c r="B153" s="21" t="s">
        <v>48</v>
      </c>
      <c r="C153" s="27" t="s">
        <v>88</v>
      </c>
      <c r="D153" s="13">
        <v>1387</v>
      </c>
    </row>
    <row r="154" spans="1:4" ht="12.75">
      <c r="A154" s="21">
        <v>30</v>
      </c>
      <c r="B154" s="132" t="s">
        <v>304</v>
      </c>
      <c r="C154" s="132" t="s">
        <v>110</v>
      </c>
      <c r="D154" s="136">
        <v>1000</v>
      </c>
    </row>
    <row r="155" spans="1:4" ht="12.75">
      <c r="A155" s="21">
        <v>31</v>
      </c>
      <c r="B155" s="132" t="s">
        <v>109</v>
      </c>
      <c r="C155" s="132" t="s">
        <v>110</v>
      </c>
      <c r="D155" s="136">
        <v>1000</v>
      </c>
    </row>
    <row r="156" spans="1:4" ht="12.75">
      <c r="A156" s="21">
        <v>32</v>
      </c>
      <c r="B156" s="21" t="s">
        <v>53</v>
      </c>
      <c r="C156" s="27" t="s">
        <v>88</v>
      </c>
      <c r="D156" s="13">
        <v>1100</v>
      </c>
    </row>
    <row r="157" spans="1:4" ht="12.75">
      <c r="A157" s="21">
        <v>33</v>
      </c>
      <c r="B157" s="21" t="s">
        <v>25</v>
      </c>
      <c r="C157" s="27" t="s">
        <v>83</v>
      </c>
      <c r="D157" s="13">
        <v>1250</v>
      </c>
    </row>
    <row r="158" spans="1:4" ht="12.75">
      <c r="A158" s="21">
        <v>34</v>
      </c>
      <c r="B158" s="21" t="s">
        <v>39</v>
      </c>
      <c r="C158" s="27" t="s">
        <v>88</v>
      </c>
      <c r="D158" s="13">
        <v>1796</v>
      </c>
    </row>
    <row r="159" spans="1:4" ht="12.75">
      <c r="A159" s="21">
        <v>35</v>
      </c>
      <c r="B159" s="142" t="s">
        <v>45</v>
      </c>
      <c r="C159" s="139" t="s">
        <v>88</v>
      </c>
      <c r="D159" s="137">
        <v>1901</v>
      </c>
    </row>
    <row r="160" spans="1:4" ht="12.75">
      <c r="A160" s="21">
        <v>36</v>
      </c>
      <c r="B160" s="21" t="s">
        <v>73</v>
      </c>
      <c r="C160" s="27" t="s">
        <v>84</v>
      </c>
      <c r="D160" s="13">
        <v>1000</v>
      </c>
    </row>
    <row r="161" spans="1:4" ht="12.75">
      <c r="A161" s="21">
        <v>37</v>
      </c>
      <c r="B161" s="21" t="s">
        <v>128</v>
      </c>
      <c r="C161" s="27" t="s">
        <v>129</v>
      </c>
      <c r="D161" s="13">
        <v>1000</v>
      </c>
    </row>
    <row r="162" spans="1:4" ht="12.75">
      <c r="A162" s="21">
        <v>38</v>
      </c>
      <c r="B162" s="132" t="s">
        <v>301</v>
      </c>
      <c r="C162" s="132" t="s">
        <v>104</v>
      </c>
      <c r="D162" s="136">
        <v>1000</v>
      </c>
    </row>
    <row r="163" spans="1:4" ht="12.75">
      <c r="A163" s="21">
        <v>39</v>
      </c>
      <c r="B163" s="132" t="s">
        <v>352</v>
      </c>
      <c r="C163" s="132" t="s">
        <v>88</v>
      </c>
      <c r="D163" s="136">
        <v>1100</v>
      </c>
    </row>
    <row r="164" spans="1:4" ht="12.75">
      <c r="A164" s="21">
        <v>40</v>
      </c>
      <c r="B164" s="21" t="s">
        <v>139</v>
      </c>
      <c r="C164" s="27" t="s">
        <v>140</v>
      </c>
      <c r="D164" s="13">
        <v>1000</v>
      </c>
    </row>
    <row r="165" spans="1:4" ht="12.75">
      <c r="A165" s="21">
        <v>41</v>
      </c>
      <c r="B165" s="132" t="s">
        <v>300</v>
      </c>
      <c r="C165" s="132" t="s">
        <v>308</v>
      </c>
      <c r="D165" s="136">
        <v>1000</v>
      </c>
    </row>
    <row r="166" spans="1:4" ht="12.75">
      <c r="A166" s="21">
        <v>42</v>
      </c>
      <c r="B166" s="21" t="s">
        <v>54</v>
      </c>
      <c r="C166" s="27" t="s">
        <v>92</v>
      </c>
      <c r="D166" s="13">
        <v>1000</v>
      </c>
    </row>
    <row r="167" spans="1:4" ht="12.75">
      <c r="A167" s="21">
        <v>43</v>
      </c>
      <c r="B167" s="140" t="s">
        <v>42</v>
      </c>
      <c r="C167" s="140" t="s">
        <v>104</v>
      </c>
      <c r="D167" s="136">
        <v>1489</v>
      </c>
    </row>
    <row r="168" spans="1:4" ht="12.75">
      <c r="A168" s="21">
        <v>44</v>
      </c>
      <c r="B168" s="132" t="s">
        <v>299</v>
      </c>
      <c r="C168" s="132" t="s">
        <v>308</v>
      </c>
      <c r="D168" s="136">
        <v>1000</v>
      </c>
    </row>
    <row r="169" spans="1:4" ht="12.75">
      <c r="A169" s="21">
        <v>45</v>
      </c>
      <c r="B169" s="141" t="s">
        <v>164</v>
      </c>
      <c r="C169" s="132" t="s">
        <v>346</v>
      </c>
      <c r="D169" s="138">
        <v>1886</v>
      </c>
    </row>
    <row r="170" spans="1:4" ht="12.75">
      <c r="A170" s="21">
        <v>46</v>
      </c>
      <c r="B170" s="21" t="s">
        <v>147</v>
      </c>
      <c r="C170" s="27" t="s">
        <v>137</v>
      </c>
      <c r="D170" s="13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5"/>
      <c r="B173" s="16" t="s">
        <v>5</v>
      </c>
      <c r="C173" s="17" t="s">
        <v>6</v>
      </c>
      <c r="D173" s="17" t="s">
        <v>7</v>
      </c>
    </row>
    <row r="174" spans="1:4" ht="12.75">
      <c r="A174" s="21">
        <v>1</v>
      </c>
      <c r="B174" s="21" t="s">
        <v>132</v>
      </c>
      <c r="C174" s="27" t="s">
        <v>127</v>
      </c>
      <c r="D174" s="13">
        <v>1409</v>
      </c>
    </row>
    <row r="175" spans="1:4" ht="12.75">
      <c r="A175" s="21">
        <v>2</v>
      </c>
      <c r="B175" s="132" t="s">
        <v>382</v>
      </c>
      <c r="C175" s="132" t="s">
        <v>385</v>
      </c>
      <c r="D175" s="136">
        <v>1000</v>
      </c>
    </row>
    <row r="176" spans="1:4" ht="12.75">
      <c r="A176" s="21">
        <v>3</v>
      </c>
      <c r="B176" s="21" t="s">
        <v>68</v>
      </c>
      <c r="C176" s="27" t="s">
        <v>84</v>
      </c>
      <c r="D176" s="13">
        <v>1100</v>
      </c>
    </row>
    <row r="177" spans="1:4" ht="12.75">
      <c r="A177" s="21">
        <v>4</v>
      </c>
      <c r="B177" s="21" t="s">
        <v>199</v>
      </c>
      <c r="C177" s="27" t="s">
        <v>195</v>
      </c>
      <c r="D177" s="13">
        <v>1000</v>
      </c>
    </row>
    <row r="178" spans="1:4" ht="12.75">
      <c r="A178" s="21">
        <v>5</v>
      </c>
      <c r="B178" s="21" t="s">
        <v>43</v>
      </c>
      <c r="C178" s="27" t="s">
        <v>88</v>
      </c>
      <c r="D178" s="13">
        <v>1100</v>
      </c>
    </row>
    <row r="179" spans="1:4" ht="12.75">
      <c r="A179" s="21">
        <v>6</v>
      </c>
      <c r="B179" s="132" t="s">
        <v>307</v>
      </c>
      <c r="C179" s="132" t="s">
        <v>344</v>
      </c>
      <c r="D179" s="136">
        <v>1000</v>
      </c>
    </row>
    <row r="180" spans="1:4" ht="12.75">
      <c r="A180" s="21">
        <v>7</v>
      </c>
      <c r="B180" s="21" t="s">
        <v>120</v>
      </c>
      <c r="C180" s="27" t="s">
        <v>121</v>
      </c>
      <c r="D180" s="13">
        <v>1444</v>
      </c>
    </row>
    <row r="181" spans="1:8" ht="12.75">
      <c r="A181" s="21">
        <v>8</v>
      </c>
      <c r="B181" s="21" t="s">
        <v>123</v>
      </c>
      <c r="C181" s="27" t="s">
        <v>86</v>
      </c>
      <c r="D181" s="13">
        <v>1250</v>
      </c>
      <c r="F181" s="134"/>
      <c r="G181" s="134"/>
      <c r="H181" s="135"/>
    </row>
    <row r="182" spans="1:8" ht="12.75">
      <c r="A182" s="21">
        <v>9</v>
      </c>
      <c r="B182" s="21" t="s">
        <v>23</v>
      </c>
      <c r="C182" s="27" t="s">
        <v>83</v>
      </c>
      <c r="D182" s="13">
        <v>1100</v>
      </c>
      <c r="F182" s="134"/>
      <c r="G182" s="134"/>
      <c r="H182" s="135"/>
    </row>
    <row r="183" spans="1:8" ht="12.75">
      <c r="A183" s="21">
        <v>10</v>
      </c>
      <c r="B183" s="21" t="s">
        <v>49</v>
      </c>
      <c r="C183" s="27" t="s">
        <v>88</v>
      </c>
      <c r="D183" s="13">
        <v>1100</v>
      </c>
      <c r="F183" s="134"/>
      <c r="G183" s="134"/>
      <c r="H183" s="135"/>
    </row>
    <row r="184" spans="1:8" ht="12.75">
      <c r="A184" s="21">
        <v>11</v>
      </c>
      <c r="B184" s="21" t="s">
        <v>40</v>
      </c>
      <c r="C184" s="27" t="s">
        <v>88</v>
      </c>
      <c r="D184" s="13">
        <v>1487</v>
      </c>
      <c r="F184" s="134"/>
      <c r="G184" s="134"/>
      <c r="H184" s="135"/>
    </row>
    <row r="185" spans="1:8" ht="12.75">
      <c r="A185" s="21">
        <v>12</v>
      </c>
      <c r="B185" s="132" t="s">
        <v>51</v>
      </c>
      <c r="C185" s="132" t="s">
        <v>88</v>
      </c>
      <c r="D185" s="136">
        <v>1100</v>
      </c>
      <c r="F185" s="134"/>
      <c r="G185" s="134"/>
      <c r="H185" s="135"/>
    </row>
    <row r="186" spans="1:8" ht="12.75">
      <c r="A186" s="21">
        <v>13</v>
      </c>
      <c r="B186" s="132" t="s">
        <v>71</v>
      </c>
      <c r="C186" s="132" t="s">
        <v>308</v>
      </c>
      <c r="D186" s="136">
        <v>1760</v>
      </c>
      <c r="F186" s="134"/>
      <c r="G186" s="134"/>
      <c r="H186" s="135"/>
    </row>
    <row r="187" spans="1:8" ht="12.75">
      <c r="A187" s="21">
        <v>14</v>
      </c>
      <c r="B187" s="132" t="s">
        <v>143</v>
      </c>
      <c r="C187" s="132" t="s">
        <v>135</v>
      </c>
      <c r="D187" s="136">
        <v>1000</v>
      </c>
      <c r="F187" s="134"/>
      <c r="G187" s="134"/>
      <c r="H187" s="135"/>
    </row>
    <row r="188" spans="1:8" ht="12.75">
      <c r="A188" s="21">
        <v>15</v>
      </c>
      <c r="B188" s="132" t="s">
        <v>353</v>
      </c>
      <c r="C188" s="132" t="s">
        <v>308</v>
      </c>
      <c r="D188" s="136">
        <v>1000</v>
      </c>
      <c r="F188" s="134"/>
      <c r="G188" s="134"/>
      <c r="H188" s="135"/>
    </row>
    <row r="189" spans="1:8" ht="12.75">
      <c r="A189" s="21">
        <v>16</v>
      </c>
      <c r="B189" s="21" t="s">
        <v>125</v>
      </c>
      <c r="C189" s="27" t="s">
        <v>121</v>
      </c>
      <c r="D189" s="13">
        <v>1100</v>
      </c>
      <c r="F189" s="134"/>
      <c r="G189" s="134"/>
      <c r="H189" s="135"/>
    </row>
    <row r="190" spans="1:8" ht="12.75">
      <c r="A190" s="21">
        <v>17</v>
      </c>
      <c r="B190" s="21" t="s">
        <v>122</v>
      </c>
      <c r="C190" s="27" t="s">
        <v>121</v>
      </c>
      <c r="D190" s="13">
        <v>1486</v>
      </c>
      <c r="F190" s="134"/>
      <c r="G190" s="134"/>
      <c r="H190" s="135"/>
    </row>
    <row r="191" spans="1:8" ht="12.75">
      <c r="A191" s="21">
        <v>18</v>
      </c>
      <c r="B191" s="132" t="s">
        <v>65</v>
      </c>
      <c r="C191" s="132" t="s">
        <v>88</v>
      </c>
      <c r="D191" s="136">
        <v>1376</v>
      </c>
      <c r="F191" s="134"/>
      <c r="G191" s="134"/>
      <c r="H191" s="135"/>
    </row>
    <row r="192" spans="1:8" ht="12.75">
      <c r="A192" s="21">
        <v>19</v>
      </c>
      <c r="B192" s="21" t="s">
        <v>37</v>
      </c>
      <c r="C192" s="27" t="s">
        <v>86</v>
      </c>
      <c r="D192" s="13">
        <v>1978</v>
      </c>
      <c r="F192" s="134"/>
      <c r="G192" s="134"/>
      <c r="H192" s="135"/>
    </row>
    <row r="193" spans="1:8" ht="12.75">
      <c r="A193" s="21">
        <v>20</v>
      </c>
      <c r="B193" s="132" t="s">
        <v>242</v>
      </c>
      <c r="C193" s="132" t="s">
        <v>110</v>
      </c>
      <c r="D193" s="136">
        <v>1100</v>
      </c>
      <c r="F193" s="134"/>
      <c r="G193" s="134"/>
      <c r="H193" s="135"/>
    </row>
    <row r="194" spans="1:8" ht="12.75">
      <c r="A194" s="21">
        <v>21</v>
      </c>
      <c r="B194" s="132" t="s">
        <v>179</v>
      </c>
      <c r="C194" s="132" t="s">
        <v>110</v>
      </c>
      <c r="D194" s="136">
        <v>1000</v>
      </c>
      <c r="F194" s="134"/>
      <c r="G194" s="134"/>
      <c r="H194" s="135"/>
    </row>
    <row r="195" spans="1:8" ht="12.75">
      <c r="A195" s="21">
        <v>22</v>
      </c>
      <c r="B195" s="21" t="s">
        <v>63</v>
      </c>
      <c r="C195" s="27" t="s">
        <v>121</v>
      </c>
      <c r="D195" s="13">
        <v>1100</v>
      </c>
      <c r="F195" s="134"/>
      <c r="G195" s="134"/>
      <c r="H195" s="135"/>
    </row>
    <row r="196" spans="1:8" ht="12.75">
      <c r="A196" s="21">
        <v>23</v>
      </c>
      <c r="B196" s="132" t="s">
        <v>148</v>
      </c>
      <c r="C196" s="132" t="s">
        <v>344</v>
      </c>
      <c r="D196" s="136">
        <v>1000</v>
      </c>
      <c r="F196" s="134"/>
      <c r="G196" s="134"/>
      <c r="H196" s="135"/>
    </row>
    <row r="197" spans="1:8" ht="12.75">
      <c r="A197" s="21">
        <v>24</v>
      </c>
      <c r="B197" s="21" t="s">
        <v>141</v>
      </c>
      <c r="C197" s="27" t="s">
        <v>130</v>
      </c>
      <c r="D197" s="13">
        <v>1000</v>
      </c>
      <c r="F197" s="134"/>
      <c r="G197" s="134"/>
      <c r="H197" s="135"/>
    </row>
    <row r="198" spans="1:8" ht="12.75">
      <c r="A198" s="21">
        <v>25</v>
      </c>
      <c r="B198" s="21" t="s">
        <v>201</v>
      </c>
      <c r="C198" s="27" t="s">
        <v>203</v>
      </c>
      <c r="D198" s="13">
        <v>1000</v>
      </c>
      <c r="F198" s="134"/>
      <c r="G198" s="134"/>
      <c r="H198" s="135"/>
    </row>
    <row r="199" spans="1:8" ht="12.75">
      <c r="A199" s="21">
        <v>26</v>
      </c>
      <c r="B199" s="21" t="s">
        <v>142</v>
      </c>
      <c r="C199" s="27" t="s">
        <v>130</v>
      </c>
      <c r="D199" s="13">
        <v>1000</v>
      </c>
      <c r="F199" s="134"/>
      <c r="G199" s="134"/>
      <c r="H199" s="135"/>
    </row>
    <row r="200" spans="1:8" ht="12.75">
      <c r="A200" s="21">
        <v>27</v>
      </c>
      <c r="B200" s="21" t="s">
        <v>47</v>
      </c>
      <c r="C200" s="27" t="s">
        <v>88</v>
      </c>
      <c r="D200" s="13">
        <v>1100</v>
      </c>
      <c r="F200" s="134"/>
      <c r="G200" s="134"/>
      <c r="H200" s="135"/>
    </row>
    <row r="201" spans="1:8" ht="12.75">
      <c r="A201" s="21">
        <v>28</v>
      </c>
      <c r="B201" s="132" t="s">
        <v>196</v>
      </c>
      <c r="C201" s="132" t="s">
        <v>110</v>
      </c>
      <c r="D201" s="136">
        <v>1394</v>
      </c>
      <c r="F201" s="134"/>
      <c r="G201" s="134"/>
      <c r="H201" s="135"/>
    </row>
    <row r="202" spans="1:8" ht="12.75">
      <c r="A202" s="21">
        <v>29</v>
      </c>
      <c r="B202" s="21" t="s">
        <v>149</v>
      </c>
      <c r="C202" s="27" t="s">
        <v>135</v>
      </c>
      <c r="D202" s="13">
        <v>1000</v>
      </c>
      <c r="F202" s="134"/>
      <c r="G202" s="134"/>
      <c r="H202" s="135"/>
    </row>
    <row r="203" spans="1:8" ht="12.75">
      <c r="A203" s="21">
        <v>30</v>
      </c>
      <c r="B203" s="21" t="s">
        <v>119</v>
      </c>
      <c r="C203" s="27" t="s">
        <v>83</v>
      </c>
      <c r="D203" s="13">
        <v>1706</v>
      </c>
      <c r="F203" s="134"/>
      <c r="G203" s="134"/>
      <c r="H203" s="135"/>
    </row>
    <row r="204" spans="1:8" ht="12.75">
      <c r="A204" s="21">
        <v>31</v>
      </c>
      <c r="B204" s="132" t="s">
        <v>115</v>
      </c>
      <c r="C204" s="132" t="s">
        <v>278</v>
      </c>
      <c r="D204" s="136">
        <v>1000</v>
      </c>
      <c r="F204" s="134"/>
      <c r="G204" s="134"/>
      <c r="H204" s="135"/>
    </row>
    <row r="205" spans="1:8" ht="12.75">
      <c r="A205" s="21">
        <v>32</v>
      </c>
      <c r="B205" s="21" t="s">
        <v>165</v>
      </c>
      <c r="C205" s="27" t="s">
        <v>86</v>
      </c>
      <c r="D205" s="13">
        <v>1000</v>
      </c>
      <c r="F205" s="134"/>
      <c r="G205" s="134"/>
      <c r="H205" s="135"/>
    </row>
    <row r="206" spans="1:8" ht="12.75">
      <c r="A206" s="21">
        <v>33</v>
      </c>
      <c r="B206" s="132" t="s">
        <v>41</v>
      </c>
      <c r="C206" s="132" t="s">
        <v>308</v>
      </c>
      <c r="D206" s="136">
        <v>1654</v>
      </c>
      <c r="F206" s="134"/>
      <c r="G206" s="134"/>
      <c r="H206" s="135"/>
    </row>
    <row r="207" spans="1:8" ht="12.75">
      <c r="A207" s="21">
        <v>34</v>
      </c>
      <c r="B207" s="132" t="s">
        <v>38</v>
      </c>
      <c r="C207" s="132" t="s">
        <v>88</v>
      </c>
      <c r="D207" s="136">
        <v>2009</v>
      </c>
      <c r="F207" s="134"/>
      <c r="G207" s="134"/>
      <c r="H207" s="135"/>
    </row>
    <row r="208" spans="1:8" ht="12.75">
      <c r="A208" s="21">
        <v>35</v>
      </c>
      <c r="B208" s="132" t="s">
        <v>38</v>
      </c>
      <c r="C208" s="132" t="s">
        <v>88</v>
      </c>
      <c r="D208" s="136">
        <v>2009</v>
      </c>
      <c r="F208" s="134"/>
      <c r="G208" s="134"/>
      <c r="H208" s="135"/>
    </row>
    <row r="209" spans="1:8" ht="12.75">
      <c r="A209" s="21">
        <v>36</v>
      </c>
      <c r="B209" s="21" t="s">
        <v>152</v>
      </c>
      <c r="C209" s="27" t="s">
        <v>129</v>
      </c>
      <c r="D209" s="13">
        <v>1000</v>
      </c>
      <c r="F209" s="134"/>
      <c r="G209" s="134"/>
      <c r="H209" s="135"/>
    </row>
    <row r="210" spans="1:8" ht="12.75">
      <c r="A210" s="21">
        <v>37</v>
      </c>
      <c r="B210" s="132" t="s">
        <v>144</v>
      </c>
      <c r="C210" s="132" t="s">
        <v>344</v>
      </c>
      <c r="D210" s="136">
        <v>1000</v>
      </c>
      <c r="F210" s="134"/>
      <c r="G210" s="134"/>
      <c r="H210" s="135"/>
    </row>
    <row r="211" spans="1:4" ht="12.75">
      <c r="A211" s="21">
        <v>38</v>
      </c>
      <c r="B211" s="21" t="s">
        <v>134</v>
      </c>
      <c r="C211" s="27" t="s">
        <v>135</v>
      </c>
      <c r="D211" s="13">
        <v>1000</v>
      </c>
    </row>
    <row r="212" spans="1:4" ht="12.75">
      <c r="A212" s="21">
        <v>39</v>
      </c>
      <c r="B212" s="21" t="s">
        <v>126</v>
      </c>
      <c r="C212" s="27" t="s">
        <v>0</v>
      </c>
      <c r="D212" s="13">
        <v>1000</v>
      </c>
    </row>
    <row r="213" spans="1:4" ht="12.75">
      <c r="A213" s="21">
        <v>40</v>
      </c>
      <c r="B213" s="21" t="s">
        <v>200</v>
      </c>
      <c r="C213" s="27" t="s">
        <v>203</v>
      </c>
      <c r="D213" s="13">
        <v>1000</v>
      </c>
    </row>
    <row r="214" spans="1:4" ht="12.75">
      <c r="A214" s="21">
        <v>41</v>
      </c>
      <c r="B214" s="21" t="s">
        <v>75</v>
      </c>
      <c r="C214" s="27" t="s">
        <v>124</v>
      </c>
      <c r="D214" s="13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5"/>
      <c r="B217" s="16" t="s">
        <v>5</v>
      </c>
      <c r="C217" s="17" t="s">
        <v>6</v>
      </c>
      <c r="D217" s="17" t="s">
        <v>7</v>
      </c>
      <c r="F217" s="134"/>
      <c r="G217" s="134"/>
      <c r="H217" s="135"/>
    </row>
    <row r="218" spans="1:8" ht="12.75">
      <c r="A218" s="15">
        <v>1</v>
      </c>
      <c r="B218" s="132" t="s">
        <v>356</v>
      </c>
      <c r="C218" s="132" t="s">
        <v>342</v>
      </c>
      <c r="D218" s="136">
        <v>1000</v>
      </c>
      <c r="F218" s="134"/>
      <c r="G218" s="134"/>
      <c r="H218" s="135"/>
    </row>
    <row r="219" spans="1:8" ht="12.75">
      <c r="A219" s="21">
        <v>2</v>
      </c>
      <c r="B219" s="21" t="s">
        <v>185</v>
      </c>
      <c r="C219" s="27" t="s">
        <v>84</v>
      </c>
      <c r="D219" s="13">
        <v>1000</v>
      </c>
      <c r="F219" s="134"/>
      <c r="G219" s="134"/>
      <c r="H219" s="135"/>
    </row>
    <row r="220" spans="1:4" ht="12.75">
      <c r="A220" s="21">
        <v>4</v>
      </c>
      <c r="B220" s="21" t="s">
        <v>188</v>
      </c>
      <c r="C220" s="27" t="s">
        <v>129</v>
      </c>
      <c r="D220" s="13">
        <v>1000</v>
      </c>
    </row>
    <row r="221" spans="1:4" ht="12.75">
      <c r="A221" s="15">
        <v>5</v>
      </c>
      <c r="B221" s="132" t="s">
        <v>354</v>
      </c>
      <c r="C221" s="132" t="s">
        <v>342</v>
      </c>
      <c r="D221" s="136">
        <v>1000</v>
      </c>
    </row>
    <row r="222" spans="1:4" ht="12.75">
      <c r="A222" s="21">
        <v>6</v>
      </c>
      <c r="B222" s="21" t="s">
        <v>74</v>
      </c>
      <c r="C222" s="27" t="s">
        <v>84</v>
      </c>
      <c r="D222" s="13">
        <v>1000</v>
      </c>
    </row>
    <row r="223" spans="1:4" ht="12.75">
      <c r="A223" s="21">
        <v>8</v>
      </c>
      <c r="B223" s="132" t="s">
        <v>285</v>
      </c>
      <c r="C223" s="132" t="s">
        <v>247</v>
      </c>
      <c r="D223" s="136">
        <v>1000</v>
      </c>
    </row>
    <row r="224" spans="1:8" ht="12.75">
      <c r="A224" s="15">
        <v>9</v>
      </c>
      <c r="B224" s="132" t="s">
        <v>245</v>
      </c>
      <c r="C224" s="132" t="s">
        <v>275</v>
      </c>
      <c r="D224" s="136">
        <v>1000</v>
      </c>
      <c r="F224" s="134"/>
      <c r="G224" s="134"/>
      <c r="H224" s="135"/>
    </row>
    <row r="225" spans="1:8" ht="12.75">
      <c r="A225" s="21">
        <v>10</v>
      </c>
      <c r="B225" s="21" t="s">
        <v>163</v>
      </c>
      <c r="C225" s="27" t="s">
        <v>129</v>
      </c>
      <c r="D225" s="13">
        <v>1000</v>
      </c>
      <c r="F225" s="134"/>
      <c r="G225" s="134"/>
      <c r="H225" s="135"/>
    </row>
    <row r="226" spans="1:8" ht="12.75">
      <c r="A226" s="15">
        <v>11</v>
      </c>
      <c r="B226" s="132" t="s">
        <v>363</v>
      </c>
      <c r="C226" s="132" t="s">
        <v>346</v>
      </c>
      <c r="D226" s="136">
        <v>1000</v>
      </c>
      <c r="F226" s="134"/>
      <c r="G226" s="134"/>
      <c r="H226" s="135"/>
    </row>
    <row r="227" spans="1:4" ht="12.75">
      <c r="A227" s="21">
        <v>12</v>
      </c>
      <c r="B227" s="21" t="s">
        <v>214</v>
      </c>
      <c r="C227" s="27" t="s">
        <v>215</v>
      </c>
      <c r="D227" s="13">
        <v>1000</v>
      </c>
    </row>
    <row r="228" spans="1:4" ht="12.75">
      <c r="A228" s="21">
        <v>14</v>
      </c>
      <c r="B228" s="132" t="s">
        <v>355</v>
      </c>
      <c r="C228" s="132" t="s">
        <v>342</v>
      </c>
      <c r="D228" s="136">
        <v>1000</v>
      </c>
    </row>
    <row r="229" spans="1:4" ht="13.5" thickBot="1">
      <c r="A229" s="1"/>
      <c r="B229" s="31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5"/>
      <c r="B231" s="16" t="s">
        <v>5</v>
      </c>
      <c r="C231" s="17" t="s">
        <v>6</v>
      </c>
      <c r="D231" s="17" t="s">
        <v>7</v>
      </c>
    </row>
    <row r="232" spans="1:4" ht="12.75">
      <c r="A232" s="15">
        <v>1</v>
      </c>
      <c r="B232" s="145" t="s">
        <v>82</v>
      </c>
      <c r="C232" s="132" t="s">
        <v>247</v>
      </c>
      <c r="D232" s="136">
        <v>1250</v>
      </c>
    </row>
    <row r="233" spans="1:4" ht="12.75">
      <c r="A233" s="15">
        <v>2</v>
      </c>
      <c r="B233" s="132" t="s">
        <v>85</v>
      </c>
      <c r="C233" s="132" t="s">
        <v>346</v>
      </c>
      <c r="D233" s="136">
        <v>1100</v>
      </c>
    </row>
    <row r="234" spans="1:8" ht="12.75">
      <c r="A234" s="15">
        <v>4</v>
      </c>
      <c r="B234" s="21" t="s">
        <v>146</v>
      </c>
      <c r="C234" s="27" t="s">
        <v>130</v>
      </c>
      <c r="D234" s="13">
        <v>1000</v>
      </c>
      <c r="F234" s="134"/>
      <c r="G234" s="134"/>
      <c r="H234" s="135"/>
    </row>
    <row r="235" spans="1:8" ht="12.75">
      <c r="A235" s="15">
        <v>5</v>
      </c>
      <c r="B235" s="21" t="s">
        <v>153</v>
      </c>
      <c r="C235" s="27" t="s">
        <v>130</v>
      </c>
      <c r="D235" s="13">
        <v>1000</v>
      </c>
      <c r="F235" s="134"/>
      <c r="G235" s="134"/>
      <c r="H235" s="135"/>
    </row>
    <row r="236" spans="1:8" ht="12.75">
      <c r="A236" s="15">
        <v>6</v>
      </c>
      <c r="B236" s="139" t="s">
        <v>380</v>
      </c>
      <c r="C236" s="147" t="s">
        <v>275</v>
      </c>
      <c r="D236" s="148">
        <v>1000</v>
      </c>
      <c r="F236" s="134"/>
      <c r="G236" s="134"/>
      <c r="H236" s="135"/>
    </row>
    <row r="237" spans="1:8" ht="12.75">
      <c r="A237" s="15">
        <v>7</v>
      </c>
      <c r="B237" s="132" t="s">
        <v>27</v>
      </c>
      <c r="C237" s="132" t="s">
        <v>308</v>
      </c>
      <c r="D237" s="136">
        <v>1100</v>
      </c>
      <c r="F237" s="134"/>
      <c r="G237" s="134"/>
      <c r="H237" s="135"/>
    </row>
    <row r="238" spans="1:8" ht="12.75">
      <c r="A238" s="15">
        <v>8</v>
      </c>
      <c r="B238" s="146" t="s">
        <v>183</v>
      </c>
      <c r="C238" s="132" t="s">
        <v>247</v>
      </c>
      <c r="D238" s="144">
        <v>1100</v>
      </c>
      <c r="F238" s="134"/>
      <c r="G238" s="134"/>
      <c r="H238" s="135"/>
    </row>
    <row r="239" spans="1:8" ht="12.75">
      <c r="A239" s="15">
        <v>9</v>
      </c>
      <c r="B239" s="21" t="s">
        <v>187</v>
      </c>
      <c r="C239" s="27" t="s">
        <v>178</v>
      </c>
      <c r="D239" s="13">
        <v>1000</v>
      </c>
      <c r="F239" s="146"/>
      <c r="G239" s="134"/>
      <c r="H239" s="45"/>
    </row>
    <row r="240" spans="1:8" ht="13.5" thickBot="1">
      <c r="A240" s="1"/>
      <c r="B240" s="31"/>
      <c r="C240" s="7"/>
      <c r="D240" s="6"/>
      <c r="F240" s="134"/>
      <c r="G240" s="134"/>
      <c r="H240" s="135"/>
    </row>
    <row r="241" spans="1:8" ht="13.5" thickBot="1">
      <c r="A241" s="1"/>
      <c r="B241" s="10" t="s">
        <v>35</v>
      </c>
      <c r="C241" s="7"/>
      <c r="D241" s="6"/>
      <c r="F241" s="43"/>
      <c r="G241" s="43"/>
      <c r="H241" s="43"/>
    </row>
    <row r="242" spans="1:9" ht="12.75">
      <c r="A242" s="9"/>
      <c r="B242" s="16" t="s">
        <v>5</v>
      </c>
      <c r="C242" s="17" t="s">
        <v>6</v>
      </c>
      <c r="D242" s="17" t="s">
        <v>7</v>
      </c>
      <c r="F242" s="134"/>
      <c r="G242" s="134"/>
      <c r="H242" s="135"/>
      <c r="I242" s="43"/>
    </row>
    <row r="243" spans="1:9" ht="12.75">
      <c r="A243" s="21">
        <v>1</v>
      </c>
      <c r="B243" s="21" t="s">
        <v>216</v>
      </c>
      <c r="C243" s="27" t="s">
        <v>83</v>
      </c>
      <c r="D243" s="13">
        <v>1264</v>
      </c>
      <c r="F243" s="43"/>
      <c r="G243" s="43"/>
      <c r="H243" s="43"/>
      <c r="I243" s="43"/>
    </row>
    <row r="244" spans="1:9" ht="12.75">
      <c r="A244" s="21">
        <v>2</v>
      </c>
      <c r="B244" s="132" t="s">
        <v>358</v>
      </c>
      <c r="C244" s="132" t="s">
        <v>308</v>
      </c>
      <c r="D244" s="136">
        <v>1000</v>
      </c>
      <c r="F244" s="43"/>
      <c r="G244" s="43"/>
      <c r="H244" s="43"/>
      <c r="I244" s="43"/>
    </row>
    <row r="245" spans="1:9" ht="12.75">
      <c r="A245" s="21">
        <v>3</v>
      </c>
      <c r="B245" s="132" t="s">
        <v>72</v>
      </c>
      <c r="C245" s="132" t="s">
        <v>247</v>
      </c>
      <c r="D245" s="136">
        <v>1100</v>
      </c>
      <c r="F245" s="134"/>
      <c r="G245" s="134"/>
      <c r="H245" s="135"/>
      <c r="I245" s="43"/>
    </row>
    <row r="246" spans="1:9" ht="12.75">
      <c r="A246" s="21">
        <v>4</v>
      </c>
      <c r="B246" s="132" t="s">
        <v>357</v>
      </c>
      <c r="C246" s="132" t="s">
        <v>328</v>
      </c>
      <c r="D246" s="136">
        <v>1000</v>
      </c>
      <c r="F246" s="134"/>
      <c r="G246" s="134"/>
      <c r="H246" s="135"/>
      <c r="I246" s="43"/>
    </row>
    <row r="247" spans="1:9" ht="12.75">
      <c r="A247" s="21">
        <v>5</v>
      </c>
      <c r="B247" s="132" t="s">
        <v>243</v>
      </c>
      <c r="C247" s="132" t="s">
        <v>247</v>
      </c>
      <c r="D247" s="136">
        <v>1000</v>
      </c>
      <c r="F247" s="134"/>
      <c r="G247" s="134"/>
      <c r="H247" s="135"/>
      <c r="I247" s="43"/>
    </row>
    <row r="248" spans="1:9" ht="12.75">
      <c r="A248" s="149">
        <v>6</v>
      </c>
      <c r="B248" s="132" t="s">
        <v>374</v>
      </c>
      <c r="C248" s="132" t="s">
        <v>377</v>
      </c>
      <c r="D248" s="136">
        <v>1000</v>
      </c>
      <c r="F248" s="134"/>
      <c r="G248" s="134"/>
      <c r="H248" s="135"/>
      <c r="I248" s="43"/>
    </row>
    <row r="249" spans="1:9" ht="13.5" thickBot="1">
      <c r="A249" s="1"/>
      <c r="F249" s="134"/>
      <c r="G249" s="134"/>
      <c r="H249" s="135"/>
      <c r="I249" s="43"/>
    </row>
    <row r="250" spans="1:9" ht="13.5" thickBot="1">
      <c r="A250" s="1"/>
      <c r="B250" s="10" t="s">
        <v>36</v>
      </c>
      <c r="C250" s="7"/>
      <c r="D250" s="6"/>
      <c r="F250" s="43"/>
      <c r="G250" s="43"/>
      <c r="H250" s="43"/>
      <c r="I250" s="43"/>
    </row>
    <row r="251" spans="1:4" ht="12.75">
      <c r="A251" s="9"/>
      <c r="B251" s="16" t="s">
        <v>5</v>
      </c>
      <c r="C251" s="17" t="s">
        <v>6</v>
      </c>
      <c r="D251" s="17" t="s">
        <v>7</v>
      </c>
    </row>
    <row r="252" spans="1:4" ht="12.75">
      <c r="A252" s="9">
        <v>1</v>
      </c>
      <c r="B252" s="21" t="s">
        <v>52</v>
      </c>
      <c r="C252" s="27" t="s">
        <v>88</v>
      </c>
      <c r="D252" s="13">
        <v>1100</v>
      </c>
    </row>
    <row r="253" spans="1:4" ht="12.75">
      <c r="A253" s="9">
        <v>2</v>
      </c>
      <c r="B253" s="21" t="s">
        <v>89</v>
      </c>
      <c r="C253" s="27" t="s">
        <v>86</v>
      </c>
      <c r="D253" s="13">
        <v>1250</v>
      </c>
    </row>
    <row r="254" spans="1:4" ht="12.75">
      <c r="A254" s="21">
        <v>3</v>
      </c>
      <c r="B254" s="21" t="s">
        <v>62</v>
      </c>
      <c r="C254" s="27" t="s">
        <v>83</v>
      </c>
      <c r="D254" s="13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5" t="s">
        <v>255</v>
      </c>
      <c r="E1" s="76"/>
      <c r="F1" s="77"/>
      <c r="G1" s="90"/>
      <c r="H1" s="90"/>
      <c r="I1" s="77"/>
    </row>
    <row r="2" spans="1:9" ht="19.5" thickBot="1">
      <c r="A2" s="78" t="s">
        <v>8</v>
      </c>
      <c r="B2" s="69" t="s">
        <v>257</v>
      </c>
      <c r="C2" s="67"/>
      <c r="F2" s="42"/>
      <c r="G2" s="42"/>
      <c r="I2" s="34" t="s">
        <v>236</v>
      </c>
    </row>
    <row r="3" spans="2:13" ht="19.5" thickBot="1">
      <c r="B3" s="69" t="s">
        <v>235</v>
      </c>
      <c r="C3" s="94">
        <v>40488</v>
      </c>
      <c r="D3" t="s">
        <v>7</v>
      </c>
      <c r="E3" s="96" t="s">
        <v>256</v>
      </c>
      <c r="F3" s="42" t="s">
        <v>248</v>
      </c>
      <c r="H3" s="78" t="s">
        <v>9</v>
      </c>
      <c r="I3" s="34" t="s">
        <v>237</v>
      </c>
      <c r="K3" s="43"/>
      <c r="L3" s="468"/>
      <c r="M3" s="469"/>
    </row>
    <row r="4" spans="1:13" ht="18.75">
      <c r="A4" s="56">
        <v>1</v>
      </c>
      <c r="B4" s="84"/>
      <c r="C4" s="84"/>
      <c r="D4" s="56"/>
      <c r="E4" s="42"/>
      <c r="F4" s="58"/>
      <c r="G4" s="42"/>
      <c r="H4" s="34"/>
      <c r="I4" s="69" t="s">
        <v>258</v>
      </c>
      <c r="J4" s="468">
        <v>39788</v>
      </c>
      <c r="K4" s="469"/>
      <c r="L4" t="s">
        <v>256</v>
      </c>
      <c r="M4" t="s">
        <v>248</v>
      </c>
    </row>
    <row r="5" spans="1:13" ht="15.75">
      <c r="A5" s="56">
        <v>2</v>
      </c>
      <c r="B5" s="57"/>
      <c r="C5" s="36"/>
      <c r="D5" s="56"/>
      <c r="E5" s="97"/>
      <c r="F5" s="58"/>
      <c r="G5" s="42"/>
      <c r="H5" s="56">
        <v>1</v>
      </c>
      <c r="I5" s="84"/>
      <c r="J5" s="84"/>
      <c r="K5" s="58"/>
      <c r="L5" s="97"/>
      <c r="M5" s="58"/>
    </row>
    <row r="6" spans="1:13" ht="15.75">
      <c r="A6" s="56">
        <v>3</v>
      </c>
      <c r="B6" s="36"/>
      <c r="C6" s="57"/>
      <c r="D6" s="56"/>
      <c r="E6" s="42"/>
      <c r="F6" s="58"/>
      <c r="G6" s="71"/>
      <c r="H6" s="56">
        <v>2</v>
      </c>
      <c r="I6" s="57"/>
      <c r="J6" s="57"/>
      <c r="K6" s="58"/>
      <c r="L6" s="42"/>
      <c r="M6" s="58"/>
    </row>
    <row r="7" spans="1:13" ht="15.75">
      <c r="A7" s="56">
        <v>4</v>
      </c>
      <c r="B7" s="36"/>
      <c r="C7" s="36"/>
      <c r="D7" s="56"/>
      <c r="E7" s="97"/>
      <c r="F7" s="58"/>
      <c r="G7" s="71"/>
      <c r="H7" s="56">
        <v>3</v>
      </c>
      <c r="I7" s="57"/>
      <c r="J7" s="57"/>
      <c r="K7" s="58"/>
      <c r="L7" s="97"/>
      <c r="M7" s="58"/>
    </row>
    <row r="8" spans="1:13" ht="15.75">
      <c r="A8" s="56">
        <v>5</v>
      </c>
      <c r="B8" s="57"/>
      <c r="C8" s="36"/>
      <c r="D8" s="56"/>
      <c r="E8" s="42"/>
      <c r="F8" s="58"/>
      <c r="G8" s="71"/>
      <c r="H8" s="56">
        <v>4</v>
      </c>
      <c r="I8" s="57"/>
      <c r="J8" s="57"/>
      <c r="K8" s="58"/>
      <c r="L8" s="42"/>
      <c r="M8" s="58"/>
    </row>
    <row r="9" spans="1:13" ht="15.75">
      <c r="A9" s="85">
        <v>10</v>
      </c>
      <c r="B9" s="84"/>
      <c r="C9" s="84"/>
      <c r="D9" s="56"/>
      <c r="E9" s="97"/>
      <c r="F9" s="58"/>
      <c r="G9" s="71"/>
      <c r="H9" s="56">
        <v>5</v>
      </c>
      <c r="I9" s="57"/>
      <c r="J9" s="57"/>
      <c r="K9" s="58"/>
      <c r="L9" s="97"/>
      <c r="M9" s="58"/>
    </row>
    <row r="10" spans="1:13" ht="15.75">
      <c r="A10" s="85">
        <v>15</v>
      </c>
      <c r="B10" s="84"/>
      <c r="C10" s="84"/>
      <c r="D10" s="56"/>
      <c r="E10" s="42"/>
      <c r="F10" s="58"/>
      <c r="G10" s="71"/>
      <c r="H10" s="85"/>
      <c r="I10" s="84"/>
      <c r="J10" s="84"/>
      <c r="K10" s="120"/>
      <c r="L10" s="35"/>
      <c r="M10" s="58"/>
    </row>
    <row r="11" spans="1:13" ht="15.75">
      <c r="A11" s="85">
        <v>41</v>
      </c>
      <c r="B11" s="84"/>
      <c r="C11" s="84"/>
      <c r="D11" s="56"/>
      <c r="E11" s="97"/>
      <c r="F11" s="58"/>
      <c r="G11" s="71"/>
      <c r="H11" s="85"/>
      <c r="I11" s="84"/>
      <c r="J11" s="84"/>
      <c r="K11" s="168"/>
      <c r="L11" s="35"/>
      <c r="M11" s="58"/>
    </row>
    <row r="12" spans="1:13" ht="15.75">
      <c r="A12" s="85">
        <v>50</v>
      </c>
      <c r="B12" s="84"/>
      <c r="C12" s="84"/>
      <c r="D12" s="56"/>
      <c r="E12" s="42"/>
      <c r="F12" s="58"/>
      <c r="G12" s="71"/>
      <c r="H12" s="85"/>
      <c r="I12" s="84"/>
      <c r="J12" s="84"/>
      <c r="K12" s="120"/>
      <c r="L12" s="35"/>
      <c r="M12" s="58"/>
    </row>
    <row r="13" spans="1:13" ht="15.75">
      <c r="A13" s="85">
        <v>51</v>
      </c>
      <c r="B13" s="84"/>
      <c r="C13" s="84"/>
      <c r="D13" s="56"/>
      <c r="E13" s="97"/>
      <c r="F13" s="58"/>
      <c r="G13" s="71"/>
      <c r="H13" s="85"/>
      <c r="I13" s="84"/>
      <c r="J13" s="84"/>
      <c r="K13" s="168"/>
      <c r="L13" s="35"/>
      <c r="M13" s="58"/>
    </row>
    <row r="14" spans="1:13" ht="15.75">
      <c r="A14" s="85">
        <v>64</v>
      </c>
      <c r="B14" s="84"/>
      <c r="C14" s="84"/>
      <c r="D14" s="56"/>
      <c r="E14" s="42"/>
      <c r="F14" s="58"/>
      <c r="G14" s="71"/>
      <c r="H14" s="85"/>
      <c r="I14" s="84"/>
      <c r="J14" s="84"/>
      <c r="K14" s="120"/>
      <c r="L14" s="35"/>
      <c r="M14" s="58"/>
    </row>
    <row r="15" spans="1:13" ht="15.75">
      <c r="A15" s="98">
        <v>66</v>
      </c>
      <c r="B15" s="84"/>
      <c r="C15" s="84"/>
      <c r="D15" s="56"/>
      <c r="E15" s="97"/>
      <c r="F15" s="58"/>
      <c r="G15" s="89"/>
      <c r="H15" s="85"/>
      <c r="I15" s="84"/>
      <c r="J15" s="84"/>
      <c r="K15" s="168"/>
      <c r="L15" s="35"/>
      <c r="M15" s="58"/>
    </row>
    <row r="16" spans="1:13" ht="15.75">
      <c r="A16" s="98">
        <v>75</v>
      </c>
      <c r="B16" s="84"/>
      <c r="C16" s="84"/>
      <c r="D16" s="56"/>
      <c r="E16" s="42"/>
      <c r="F16" s="58"/>
      <c r="G16" s="89"/>
      <c r="H16" s="85"/>
      <c r="I16" s="84"/>
      <c r="J16" s="84"/>
      <c r="K16" s="120"/>
      <c r="L16" s="35"/>
      <c r="M16" s="58"/>
    </row>
    <row r="17" spans="1:13" ht="15.75">
      <c r="A17" s="98">
        <v>82</v>
      </c>
      <c r="B17" s="174"/>
      <c r="C17" s="84"/>
      <c r="D17" s="56"/>
      <c r="E17" s="97"/>
      <c r="F17" s="58"/>
      <c r="G17" s="42"/>
      <c r="H17" s="173"/>
      <c r="I17" s="174"/>
      <c r="J17" s="174"/>
      <c r="K17" s="169"/>
      <c r="L17" s="170"/>
      <c r="M17" s="119"/>
    </row>
    <row r="18" spans="2:13" ht="16.5" thickBot="1">
      <c r="B18" s="182" t="s">
        <v>277</v>
      </c>
      <c r="G18" s="42"/>
      <c r="H18" s="171"/>
      <c r="I18" s="183"/>
      <c r="J18" s="172"/>
      <c r="K18" s="49"/>
      <c r="L18" s="51"/>
      <c r="M18" s="51"/>
    </row>
    <row r="19" spans="1:13" ht="19.5" thickBot="1">
      <c r="A19" s="80" t="s">
        <v>10</v>
      </c>
      <c r="B19" s="47" t="s">
        <v>260</v>
      </c>
      <c r="C19" s="47"/>
      <c r="D19" s="47"/>
      <c r="E19" s="47"/>
      <c r="F19" s="47"/>
      <c r="H19" s="78" t="s">
        <v>11</v>
      </c>
      <c r="I19" s="34" t="s">
        <v>240</v>
      </c>
      <c r="L19" s="95"/>
      <c r="M19" s="95"/>
    </row>
    <row r="20" spans="1:13" ht="15.75">
      <c r="A20" s="47"/>
      <c r="B20" s="47" t="s">
        <v>262</v>
      </c>
      <c r="C20" s="47"/>
      <c r="D20" s="47"/>
      <c r="E20" s="47"/>
      <c r="F20" s="47"/>
      <c r="J20" s="70">
        <v>39844</v>
      </c>
      <c r="K20" t="s">
        <v>7</v>
      </c>
      <c r="L20" t="s">
        <v>256</v>
      </c>
      <c r="M20" t="s">
        <v>248</v>
      </c>
    </row>
    <row r="21" spans="2:13" ht="15.75">
      <c r="B21" s="70"/>
      <c r="C21" s="70">
        <v>39830</v>
      </c>
      <c r="D21" t="s">
        <v>7</v>
      </c>
      <c r="E21" s="43" t="s">
        <v>259</v>
      </c>
      <c r="F21" s="43" t="s">
        <v>222</v>
      </c>
      <c r="G21" s="47"/>
      <c r="H21" s="56">
        <v>1</v>
      </c>
      <c r="I21" s="84"/>
      <c r="J21" s="84"/>
      <c r="K21" s="56"/>
      <c r="L21" s="37"/>
      <c r="M21" s="58"/>
    </row>
    <row r="22" spans="1:13" ht="15.75">
      <c r="A22" s="72"/>
      <c r="B22" s="87"/>
      <c r="C22" s="87"/>
      <c r="D22" s="108"/>
      <c r="E22" s="108"/>
      <c r="F22" s="108"/>
      <c r="G22" s="47"/>
      <c r="H22" s="56">
        <v>2</v>
      </c>
      <c r="I22" s="57"/>
      <c r="J22" s="57"/>
      <c r="K22" s="56"/>
      <c r="L22" s="37"/>
      <c r="M22" s="58"/>
    </row>
    <row r="23" spans="1:13" ht="15.75">
      <c r="A23" s="72"/>
      <c r="B23" s="73"/>
      <c r="C23" s="73"/>
      <c r="D23" s="108"/>
      <c r="E23" s="108"/>
      <c r="F23" s="108"/>
      <c r="G23" s="47"/>
      <c r="H23" s="56">
        <v>3</v>
      </c>
      <c r="I23" s="57"/>
      <c r="J23" s="57"/>
      <c r="K23" s="56"/>
      <c r="L23" s="37"/>
      <c r="M23" s="58"/>
    </row>
    <row r="24" spans="1:13" ht="15.75">
      <c r="A24" s="74"/>
      <c r="B24" s="73"/>
      <c r="C24" s="73"/>
      <c r="D24" s="108"/>
      <c r="E24" s="108"/>
      <c r="F24" s="108"/>
      <c r="H24" s="56">
        <v>4</v>
      </c>
      <c r="I24" s="57"/>
      <c r="J24" s="57"/>
      <c r="K24" s="56"/>
      <c r="L24" s="37"/>
      <c r="M24" s="58"/>
    </row>
    <row r="25" spans="1:13" ht="15.75">
      <c r="A25" s="74"/>
      <c r="B25" s="73"/>
      <c r="C25" s="73"/>
      <c r="D25" s="108"/>
      <c r="E25" s="108"/>
      <c r="F25" s="108"/>
      <c r="H25" s="56">
        <v>5</v>
      </c>
      <c r="I25" s="57"/>
      <c r="J25" s="57"/>
      <c r="K25" s="56"/>
      <c r="L25" s="37"/>
      <c r="M25" s="58"/>
    </row>
    <row r="26" spans="1:13" ht="15.75">
      <c r="A26" s="74"/>
      <c r="B26" s="73"/>
      <c r="C26" s="73"/>
      <c r="D26" s="108"/>
      <c r="E26" s="108"/>
      <c r="F26" s="108"/>
      <c r="H26" s="85"/>
      <c r="I26" s="84"/>
      <c r="J26" s="84"/>
      <c r="K26" s="56"/>
      <c r="L26" s="37"/>
      <c r="M26" s="58"/>
    </row>
    <row r="27" spans="1:13" ht="15.75">
      <c r="A27" s="87"/>
      <c r="B27" s="87"/>
      <c r="C27" s="87"/>
      <c r="D27" s="108"/>
      <c r="E27" s="108"/>
      <c r="F27" s="108"/>
      <c r="H27" s="85"/>
      <c r="I27" s="84"/>
      <c r="J27" s="84"/>
      <c r="K27" s="56"/>
      <c r="L27" s="37"/>
      <c r="M27" s="58"/>
    </row>
    <row r="28" spans="1:13" ht="15.75">
      <c r="A28" s="87"/>
      <c r="B28" s="87"/>
      <c r="C28" s="87"/>
      <c r="D28" s="108"/>
      <c r="E28" s="108"/>
      <c r="F28" s="108"/>
      <c r="H28" s="85"/>
      <c r="I28" s="84"/>
      <c r="J28" s="84"/>
      <c r="K28" s="56"/>
      <c r="L28" s="37"/>
      <c r="M28" s="58"/>
    </row>
    <row r="29" spans="1:13" ht="15.75">
      <c r="A29" s="87"/>
      <c r="B29" s="87"/>
      <c r="C29" s="87"/>
      <c r="D29" s="108"/>
      <c r="E29" s="108"/>
      <c r="F29" s="108"/>
      <c r="H29" s="85"/>
      <c r="I29" s="84"/>
      <c r="J29" s="84"/>
      <c r="K29" s="56"/>
      <c r="L29" s="37"/>
      <c r="M29" s="58"/>
    </row>
    <row r="30" spans="1:13" ht="15.75">
      <c r="A30" s="87"/>
      <c r="B30" s="87"/>
      <c r="C30" s="87"/>
      <c r="D30" s="108"/>
      <c r="E30" s="108"/>
      <c r="F30" s="108"/>
      <c r="H30" s="85"/>
      <c r="I30" s="84"/>
      <c r="J30" s="84"/>
      <c r="K30" s="56"/>
      <c r="L30" s="37"/>
      <c r="M30" s="58"/>
    </row>
    <row r="31" spans="1:13" ht="15.75">
      <c r="A31" s="87"/>
      <c r="B31" s="87"/>
      <c r="C31" s="87"/>
      <c r="D31" s="108"/>
      <c r="E31" s="108"/>
      <c r="F31" s="108"/>
      <c r="H31" s="85"/>
      <c r="I31" s="174"/>
      <c r="J31" s="84"/>
      <c r="K31" s="56"/>
      <c r="L31" s="37"/>
      <c r="M31" s="58"/>
    </row>
    <row r="32" spans="1:9" ht="13.5" thickBot="1">
      <c r="A32" s="87"/>
      <c r="B32" s="87"/>
      <c r="C32" s="87"/>
      <c r="D32" s="108"/>
      <c r="E32" s="108"/>
      <c r="F32" s="108"/>
      <c r="I32" s="182"/>
    </row>
    <row r="33" spans="1:12" ht="19.5" thickBot="1">
      <c r="A33" s="87"/>
      <c r="B33" s="87"/>
      <c r="C33" s="87"/>
      <c r="D33" s="108"/>
      <c r="E33" s="108"/>
      <c r="F33" s="108"/>
      <c r="H33" s="78" t="s">
        <v>13</v>
      </c>
      <c r="I33" s="34" t="s">
        <v>246</v>
      </c>
      <c r="K33" s="47"/>
      <c r="L33" s="47"/>
    </row>
    <row r="34" spans="1:13" ht="15.75">
      <c r="A34" s="87"/>
      <c r="B34" s="87"/>
      <c r="C34" s="87"/>
      <c r="D34" s="108"/>
      <c r="E34" s="108"/>
      <c r="F34" s="108"/>
      <c r="I34" s="79" t="s">
        <v>235</v>
      </c>
      <c r="J34" s="70">
        <v>39893</v>
      </c>
      <c r="K34" t="s">
        <v>7</v>
      </c>
      <c r="L34" t="s">
        <v>256</v>
      </c>
      <c r="M34" t="s">
        <v>248</v>
      </c>
    </row>
    <row r="35" spans="2:13" ht="18" customHeight="1" thickBot="1">
      <c r="B35" s="181"/>
      <c r="H35" s="56">
        <v>1</v>
      </c>
      <c r="I35" s="84"/>
      <c r="J35" s="84"/>
      <c r="K35" s="56"/>
      <c r="L35" s="58"/>
      <c r="M35" s="58"/>
    </row>
    <row r="36" spans="1:13" ht="19.5" thickBot="1">
      <c r="A36" s="78" t="s">
        <v>12</v>
      </c>
      <c r="B36" s="34" t="s">
        <v>261</v>
      </c>
      <c r="E36" s="470">
        <v>39865</v>
      </c>
      <c r="F36" s="471"/>
      <c r="H36" s="56">
        <v>2</v>
      </c>
      <c r="I36" s="57"/>
      <c r="J36" s="57"/>
      <c r="K36" s="56"/>
      <c r="L36" s="58"/>
      <c r="M36" s="58"/>
    </row>
    <row r="37" spans="1:13" ht="15.75">
      <c r="A37" s="56">
        <v>1</v>
      </c>
      <c r="B37" s="84"/>
      <c r="C37" s="84"/>
      <c r="D37" s="56"/>
      <c r="E37" s="37"/>
      <c r="F37" s="58"/>
      <c r="H37" s="56">
        <v>3</v>
      </c>
      <c r="I37" s="57"/>
      <c r="J37" s="57"/>
      <c r="K37" s="56"/>
      <c r="L37" s="58"/>
      <c r="M37" s="58"/>
    </row>
    <row r="38" spans="1:13" ht="15.75">
      <c r="A38" s="56">
        <v>2</v>
      </c>
      <c r="B38" s="57"/>
      <c r="C38" s="57"/>
      <c r="D38" s="56"/>
      <c r="E38" s="37"/>
      <c r="F38" s="58"/>
      <c r="H38" s="56">
        <v>4</v>
      </c>
      <c r="I38" s="57"/>
      <c r="J38" s="57"/>
      <c r="K38" s="56"/>
      <c r="L38" s="58"/>
      <c r="M38" s="58"/>
    </row>
    <row r="39" spans="1:18" ht="15.75">
      <c r="A39" s="56">
        <v>3</v>
      </c>
      <c r="B39" s="57"/>
      <c r="C39" s="36"/>
      <c r="D39" s="56"/>
      <c r="E39" s="37"/>
      <c r="F39" s="58"/>
      <c r="H39" s="56">
        <v>5</v>
      </c>
      <c r="I39" s="57"/>
      <c r="J39" s="36"/>
      <c r="K39" s="56"/>
      <c r="L39" s="58"/>
      <c r="M39" s="58"/>
      <c r="N39" s="47"/>
      <c r="O39" s="47"/>
      <c r="P39" s="47"/>
      <c r="R39" s="47"/>
    </row>
    <row r="40" spans="1:18" ht="15.75">
      <c r="A40" s="56">
        <v>4</v>
      </c>
      <c r="B40" s="57"/>
      <c r="C40" s="57"/>
      <c r="D40" s="56"/>
      <c r="E40" s="37"/>
      <c r="F40" s="58"/>
      <c r="H40" s="85"/>
      <c r="I40" s="84"/>
      <c r="J40" s="84"/>
      <c r="K40" s="58"/>
      <c r="L40" s="58"/>
      <c r="M40" s="58"/>
      <c r="N40" s="47"/>
      <c r="O40" s="47"/>
      <c r="P40" s="47"/>
      <c r="R40" s="47"/>
    </row>
    <row r="41" spans="1:13" ht="15.75">
      <c r="A41" s="56">
        <v>5</v>
      </c>
      <c r="B41" s="57"/>
      <c r="C41" s="36"/>
      <c r="D41" s="56"/>
      <c r="E41" s="37"/>
      <c r="F41" s="58"/>
      <c r="H41" s="85"/>
      <c r="I41" s="84"/>
      <c r="J41" s="84"/>
      <c r="K41" s="58"/>
      <c r="L41" s="58"/>
      <c r="M41" s="58"/>
    </row>
    <row r="42" spans="1:15" ht="15.75">
      <c r="A42" s="85"/>
      <c r="B42" s="84"/>
      <c r="C42" s="84"/>
      <c r="D42" s="56"/>
      <c r="E42" s="37"/>
      <c r="F42" s="58"/>
      <c r="H42" s="85"/>
      <c r="I42" s="84"/>
      <c r="J42" s="84"/>
      <c r="K42" s="58"/>
      <c r="L42" s="58"/>
      <c r="M42" s="58"/>
      <c r="O42" s="48"/>
    </row>
    <row r="43" spans="1:15" ht="15.75">
      <c r="A43" s="85"/>
      <c r="B43" s="84"/>
      <c r="C43" s="84"/>
      <c r="D43" s="56"/>
      <c r="E43" s="37"/>
      <c r="F43" s="58"/>
      <c r="H43" s="85"/>
      <c r="I43" s="84"/>
      <c r="J43" s="84"/>
      <c r="K43" s="58"/>
      <c r="L43" s="58"/>
      <c r="M43" s="58"/>
      <c r="O43" s="48"/>
    </row>
    <row r="44" spans="1:13" ht="15.75">
      <c r="A44" s="85"/>
      <c r="B44" s="84"/>
      <c r="C44" s="84"/>
      <c r="D44" s="56"/>
      <c r="E44" s="37"/>
      <c r="F44" s="58"/>
      <c r="H44" s="85"/>
      <c r="I44" s="174"/>
      <c r="J44" s="84"/>
      <c r="K44" s="58"/>
      <c r="L44" s="58"/>
      <c r="M44" s="58"/>
    </row>
    <row r="45" spans="1:17" ht="16.5" thickBot="1">
      <c r="A45" s="85"/>
      <c r="B45" s="84"/>
      <c r="C45" s="84"/>
      <c r="D45" s="56"/>
      <c r="E45" s="37"/>
      <c r="F45" s="58"/>
      <c r="I45" s="87"/>
      <c r="O45" s="48"/>
      <c r="P45" s="48"/>
      <c r="Q45" s="73"/>
    </row>
    <row r="46" spans="1:16" ht="16.5" thickBot="1">
      <c r="A46" s="85"/>
      <c r="B46" s="84"/>
      <c r="C46" s="84"/>
      <c r="D46" s="56"/>
      <c r="E46" s="37"/>
      <c r="F46" s="58"/>
      <c r="H46" s="81" t="s">
        <v>15</v>
      </c>
      <c r="I46" s="70">
        <v>39921</v>
      </c>
      <c r="J46" s="69" t="s">
        <v>266</v>
      </c>
      <c r="O46" s="48"/>
      <c r="P46" s="48"/>
    </row>
    <row r="47" spans="1:16" ht="15.75">
      <c r="A47" s="85"/>
      <c r="B47" s="174"/>
      <c r="C47" s="84"/>
      <c r="D47" s="56"/>
      <c r="E47" s="37"/>
      <c r="F47" s="58"/>
      <c r="I47" s="70"/>
      <c r="K47" t="s">
        <v>7</v>
      </c>
      <c r="L47" t="s">
        <v>256</v>
      </c>
      <c r="M47" t="s">
        <v>248</v>
      </c>
      <c r="O47" s="48"/>
      <c r="P47" s="48"/>
    </row>
    <row r="48" spans="2:15" ht="16.5" thickBot="1">
      <c r="B48" s="87"/>
      <c r="H48" s="56">
        <v>1</v>
      </c>
      <c r="I48" s="84"/>
      <c r="J48" s="84"/>
      <c r="K48" s="56"/>
      <c r="L48" s="37"/>
      <c r="M48" s="58"/>
      <c r="O48" s="48"/>
    </row>
    <row r="49" spans="1:13" ht="16.5" thickBot="1">
      <c r="A49" s="78" t="s">
        <v>14</v>
      </c>
      <c r="B49" s="47" t="s">
        <v>263</v>
      </c>
      <c r="C49" s="47"/>
      <c r="H49" s="56">
        <v>2</v>
      </c>
      <c r="I49" s="57"/>
      <c r="J49" s="57"/>
      <c r="K49" s="56"/>
      <c r="L49" s="37"/>
      <c r="M49" s="58"/>
    </row>
    <row r="50" spans="2:13" ht="15" customHeight="1">
      <c r="B50" s="47" t="s">
        <v>264</v>
      </c>
      <c r="C50" s="47"/>
      <c r="D50" s="472">
        <v>39912</v>
      </c>
      <c r="E50" s="473"/>
      <c r="F50" t="s">
        <v>248</v>
      </c>
      <c r="H50" s="56">
        <v>3</v>
      </c>
      <c r="I50" s="57"/>
      <c r="J50" s="36"/>
      <c r="K50" s="56"/>
      <c r="L50" s="37"/>
      <c r="M50" s="58"/>
    </row>
    <row r="51" spans="1:13" ht="15.75">
      <c r="A51" s="176">
        <v>1</v>
      </c>
      <c r="B51" s="87"/>
      <c r="C51" s="87"/>
      <c r="D51" s="108"/>
      <c r="E51" s="108"/>
      <c r="F51" s="108"/>
      <c r="H51" s="56">
        <v>4</v>
      </c>
      <c r="I51" s="57"/>
      <c r="J51" s="36"/>
      <c r="K51" s="56"/>
      <c r="L51" s="37"/>
      <c r="M51" s="58"/>
    </row>
    <row r="52" spans="1:13" ht="17.25" customHeight="1">
      <c r="A52" s="176">
        <v>2</v>
      </c>
      <c r="B52" s="73"/>
      <c r="C52" s="73"/>
      <c r="D52" s="108"/>
      <c r="E52" s="108"/>
      <c r="F52" s="108"/>
      <c r="H52" s="56">
        <v>5</v>
      </c>
      <c r="I52" s="57"/>
      <c r="J52" s="57"/>
      <c r="K52" s="56"/>
      <c r="L52" s="37"/>
      <c r="M52" s="58"/>
    </row>
    <row r="53" spans="1:13" ht="15.75">
      <c r="A53" s="176" t="s">
        <v>231</v>
      </c>
      <c r="B53" s="73"/>
      <c r="C53" s="73"/>
      <c r="D53" s="108"/>
      <c r="E53" s="108"/>
      <c r="F53" s="177"/>
      <c r="H53" s="56">
        <v>7</v>
      </c>
      <c r="I53" s="57"/>
      <c r="J53" s="57"/>
      <c r="K53" s="56"/>
      <c r="L53" s="37"/>
      <c r="M53" s="58"/>
    </row>
    <row r="54" spans="1:13" ht="15.75">
      <c r="A54" s="176" t="s">
        <v>230</v>
      </c>
      <c r="B54" s="73"/>
      <c r="C54" s="73"/>
      <c r="D54" s="108"/>
      <c r="E54" s="108"/>
      <c r="F54" s="108"/>
      <c r="H54" s="85"/>
      <c r="I54" s="84"/>
      <c r="J54" s="84"/>
      <c r="K54" s="56"/>
      <c r="L54" s="37"/>
      <c r="M54" s="58"/>
    </row>
    <row r="55" spans="1:13" ht="15.75">
      <c r="A55" s="176" t="s">
        <v>229</v>
      </c>
      <c r="B55" s="73"/>
      <c r="C55" s="73"/>
      <c r="D55" s="108"/>
      <c r="E55" s="108"/>
      <c r="F55" s="108"/>
      <c r="H55" s="85"/>
      <c r="I55" s="84"/>
      <c r="J55" s="84"/>
      <c r="K55" s="56"/>
      <c r="L55" s="37"/>
      <c r="M55" s="58"/>
    </row>
    <row r="56" spans="1:13" ht="15.75" customHeight="1">
      <c r="A56" s="178"/>
      <c r="B56" s="87"/>
      <c r="C56" s="87"/>
      <c r="D56" s="108"/>
      <c r="E56" s="108"/>
      <c r="F56" s="108"/>
      <c r="H56" s="85"/>
      <c r="I56" s="84"/>
      <c r="J56" s="84"/>
      <c r="K56" s="56"/>
      <c r="L56" s="37"/>
      <c r="M56" s="58"/>
    </row>
    <row r="57" spans="1:13" ht="15.75">
      <c r="A57" s="178"/>
      <c r="B57" s="87"/>
      <c r="C57" s="87"/>
      <c r="D57" s="108"/>
      <c r="E57" s="108"/>
      <c r="F57" s="108"/>
      <c r="H57" s="85"/>
      <c r="I57" s="84"/>
      <c r="J57" s="84"/>
      <c r="K57" s="56"/>
      <c r="L57" s="37"/>
      <c r="M57" s="58"/>
    </row>
    <row r="58" spans="1:13" ht="15.75">
      <c r="A58" s="178"/>
      <c r="B58" s="87"/>
      <c r="C58" s="87"/>
      <c r="D58" s="108"/>
      <c r="E58" s="108"/>
      <c r="F58" s="108"/>
      <c r="H58" s="86"/>
      <c r="I58" s="180"/>
      <c r="J58" s="180"/>
      <c r="K58" s="115"/>
      <c r="L58" s="82"/>
      <c r="M58" s="116"/>
    </row>
    <row r="59" spans="1:13" ht="14.25" customHeight="1" thickBot="1">
      <c r="A59" s="99"/>
      <c r="B59" s="183" t="s">
        <v>391</v>
      </c>
      <c r="C59" s="172"/>
      <c r="D59" s="51"/>
      <c r="E59" s="51"/>
      <c r="F59" s="51"/>
      <c r="H59" s="171"/>
      <c r="I59" s="183"/>
      <c r="J59" s="172"/>
      <c r="K59" s="51"/>
      <c r="L59" s="51"/>
      <c r="M59" s="43"/>
    </row>
    <row r="60" spans="1:13" ht="19.5" thickBot="1">
      <c r="A60" s="78" t="s">
        <v>28</v>
      </c>
      <c r="B60" s="88" t="s">
        <v>265</v>
      </c>
      <c r="H60" s="171"/>
      <c r="I60" s="179"/>
      <c r="J60" s="172"/>
      <c r="K60" s="51"/>
      <c r="L60" s="51"/>
      <c r="M60" s="43"/>
    </row>
    <row r="61" spans="2:6" ht="18.75">
      <c r="B61" s="34" t="s">
        <v>127</v>
      </c>
      <c r="D61" s="466">
        <v>39942</v>
      </c>
      <c r="E61" s="467"/>
      <c r="F61" t="s">
        <v>248</v>
      </c>
    </row>
    <row r="62" spans="1:13" ht="15.75">
      <c r="A62" s="56">
        <v>1</v>
      </c>
      <c r="B62" s="84"/>
      <c r="C62" s="84"/>
      <c r="D62" s="56"/>
      <c r="E62" s="37"/>
      <c r="F62" s="58"/>
      <c r="H62" s="85"/>
      <c r="I62" s="84"/>
      <c r="J62" s="84"/>
      <c r="K62" s="56"/>
      <c r="L62" s="37"/>
      <c r="M62" s="58"/>
    </row>
    <row r="63" spans="1:13" ht="15.75">
      <c r="A63" s="56">
        <v>2</v>
      </c>
      <c r="B63" s="57"/>
      <c r="C63" s="57"/>
      <c r="D63" s="56"/>
      <c r="E63" s="37"/>
      <c r="F63" s="58"/>
      <c r="H63" s="85"/>
      <c r="I63" s="84"/>
      <c r="J63" s="84"/>
      <c r="K63" s="56"/>
      <c r="L63" s="37"/>
      <c r="M63" s="58"/>
    </row>
    <row r="64" spans="1:13" ht="15.75">
      <c r="A64" s="56">
        <v>3</v>
      </c>
      <c r="B64" s="57"/>
      <c r="C64" s="57"/>
      <c r="D64" s="56"/>
      <c r="E64" s="37"/>
      <c r="F64" s="58"/>
      <c r="H64" s="85"/>
      <c r="I64" s="84"/>
      <c r="J64" s="84"/>
      <c r="K64" s="56"/>
      <c r="L64" s="37"/>
      <c r="M64" s="58"/>
    </row>
    <row r="65" spans="1:13" ht="15.75">
      <c r="A65" s="128">
        <v>4</v>
      </c>
      <c r="B65" s="57"/>
      <c r="C65" s="57"/>
      <c r="D65" s="56"/>
      <c r="E65" s="37"/>
      <c r="F65" s="58"/>
      <c r="H65" s="85"/>
      <c r="I65" s="84"/>
      <c r="J65" s="84"/>
      <c r="K65" s="56"/>
      <c r="L65" s="37"/>
      <c r="M65" s="58"/>
    </row>
    <row r="66" spans="1:13" ht="15.75">
      <c r="A66" s="128">
        <v>5</v>
      </c>
      <c r="B66" s="57"/>
      <c r="C66" s="57"/>
      <c r="D66" s="56"/>
      <c r="E66" s="37"/>
      <c r="F66" s="58"/>
      <c r="H66" s="85"/>
      <c r="I66" s="174"/>
      <c r="J66" s="84"/>
      <c r="K66" s="56"/>
      <c r="L66" s="37"/>
      <c r="M66" s="58"/>
    </row>
    <row r="67" spans="1:9" ht="16.5" customHeight="1">
      <c r="A67" s="85"/>
      <c r="B67" s="84"/>
      <c r="C67" s="84"/>
      <c r="D67" s="56"/>
      <c r="E67" s="37"/>
      <c r="F67" s="58"/>
      <c r="I67" s="87"/>
    </row>
    <row r="68" spans="1:6" ht="15.75">
      <c r="A68" s="85"/>
      <c r="B68" s="84"/>
      <c r="C68" s="84"/>
      <c r="D68" s="56"/>
      <c r="E68" s="37"/>
      <c r="F68" s="58"/>
    </row>
    <row r="69" ht="15" customHeight="1"/>
    <row r="70" ht="14.25" customHeight="1"/>
    <row r="71" spans="8:12" ht="15.75">
      <c r="H71" s="49"/>
      <c r="I71" s="83"/>
      <c r="J71" s="41"/>
      <c r="K71" s="51"/>
      <c r="L71" s="51"/>
    </row>
    <row r="72" spans="8:12" ht="14.25" customHeight="1">
      <c r="H72" s="49"/>
      <c r="I72" s="41"/>
      <c r="J72" s="41"/>
      <c r="K72" s="51"/>
      <c r="L72" s="51"/>
    </row>
    <row r="73" spans="8:12" ht="15.75">
      <c r="H73" s="49"/>
      <c r="I73" s="41"/>
      <c r="J73" s="41"/>
      <c r="K73" s="51"/>
      <c r="L73" s="51"/>
    </row>
    <row r="74" spans="8:12" ht="12.75">
      <c r="H74" s="43"/>
      <c r="I74" s="43"/>
      <c r="J74" s="43"/>
      <c r="K74" s="43"/>
      <c r="L74" s="43"/>
    </row>
    <row r="75" spans="8:12" ht="15.75">
      <c r="H75" s="49"/>
      <c r="I75" s="41"/>
      <c r="J75" s="41"/>
      <c r="K75" s="51"/>
      <c r="L75" s="51"/>
    </row>
    <row r="76" spans="8:12" ht="15.75">
      <c r="H76" s="49"/>
      <c r="I76" s="41"/>
      <c r="J76" s="41"/>
      <c r="K76" s="51"/>
      <c r="L76" s="51"/>
    </row>
    <row r="77" spans="8:12" ht="15.75">
      <c r="H77" s="49"/>
      <c r="I77" s="41"/>
      <c r="J77" s="41"/>
      <c r="K77" s="51"/>
      <c r="L77" s="51"/>
    </row>
    <row r="78" spans="8:12" ht="12.75">
      <c r="H78" s="43"/>
      <c r="I78" s="43"/>
      <c r="J78" s="43"/>
      <c r="K78" s="43"/>
      <c r="L78" s="43"/>
    </row>
    <row r="79" spans="8:12" ht="12.75">
      <c r="H79" s="43"/>
      <c r="I79" s="43"/>
      <c r="J79" s="43"/>
      <c r="K79" s="43"/>
      <c r="L79" s="43"/>
    </row>
    <row r="80" spans="8:12" ht="12.75">
      <c r="H80" s="43"/>
      <c r="I80" s="43"/>
      <c r="J80" s="43"/>
      <c r="K80" s="43"/>
      <c r="L80" s="43"/>
    </row>
    <row r="81" spans="8:12" ht="12.75">
      <c r="H81" s="43"/>
      <c r="I81" s="43"/>
      <c r="J81" s="43"/>
      <c r="K81" s="43"/>
      <c r="L81" s="43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2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1" t="s">
        <v>251</v>
      </c>
      <c r="D3" s="69" t="s">
        <v>392</v>
      </c>
      <c r="E3" s="69"/>
    </row>
    <row r="4" spans="2:5" ht="12" customHeight="1">
      <c r="B4" s="63"/>
      <c r="D4" s="62"/>
      <c r="E4" s="62"/>
    </row>
    <row r="5" spans="2:5" ht="13.5" customHeight="1">
      <c r="B5" s="64" t="s">
        <v>253</v>
      </c>
      <c r="D5" s="62"/>
      <c r="E5" s="62"/>
    </row>
    <row r="6" spans="2:5" ht="13.5" customHeight="1">
      <c r="B6" s="64" t="s">
        <v>252</v>
      </c>
      <c r="D6" s="62"/>
      <c r="E6" s="62"/>
    </row>
    <row r="7" spans="2:5" ht="13.5" customHeight="1">
      <c r="B7" s="65" t="s">
        <v>267</v>
      </c>
      <c r="D7" s="62"/>
      <c r="E7" s="62"/>
    </row>
    <row r="8" spans="2:5" ht="13.5" customHeight="1">
      <c r="B8" s="65"/>
      <c r="D8" s="62"/>
      <c r="E8" s="62"/>
    </row>
    <row r="9" spans="2:5" ht="12" customHeight="1">
      <c r="B9" s="66" t="s">
        <v>254</v>
      </c>
      <c r="D9" s="62"/>
      <c r="E9" s="62"/>
    </row>
    <row r="10" spans="1:5" ht="13.5" thickBot="1">
      <c r="A10" s="1"/>
      <c r="D10" s="60"/>
      <c r="E10" s="29"/>
    </row>
    <row r="11" spans="1:10" ht="13.5" thickBot="1">
      <c r="A11" s="9"/>
      <c r="B11" s="10" t="s">
        <v>29</v>
      </c>
      <c r="C11" s="59"/>
      <c r="D11" s="8"/>
      <c r="E11" s="61" t="s">
        <v>250</v>
      </c>
      <c r="F11" s="9"/>
      <c r="G11" s="10" t="s">
        <v>33</v>
      </c>
      <c r="H11" s="2"/>
      <c r="I11" s="8"/>
      <c r="J11" s="61" t="s">
        <v>250</v>
      </c>
    </row>
    <row r="12" spans="1:10" ht="12.75">
      <c r="A12" s="15"/>
      <c r="B12" s="32" t="s">
        <v>5</v>
      </c>
      <c r="C12" s="32" t="s">
        <v>6</v>
      </c>
      <c r="D12" s="11" t="s">
        <v>7</v>
      </c>
      <c r="E12" s="19" t="s">
        <v>16</v>
      </c>
      <c r="F12" s="15"/>
      <c r="G12" s="16" t="s">
        <v>5</v>
      </c>
      <c r="H12" s="17" t="s">
        <v>6</v>
      </c>
      <c r="I12" s="17" t="s">
        <v>7</v>
      </c>
      <c r="J12" s="19" t="s">
        <v>16</v>
      </c>
    </row>
    <row r="13" spans="1:10" ht="15.75">
      <c r="A13" s="21">
        <v>1</v>
      </c>
      <c r="B13" s="84"/>
      <c r="C13" s="84"/>
      <c r="D13" s="102"/>
      <c r="E13" s="26"/>
      <c r="F13" s="110" t="s">
        <v>233</v>
      </c>
      <c r="G13" s="84"/>
      <c r="H13" s="84"/>
      <c r="I13" s="58"/>
      <c r="J13" s="105"/>
    </row>
    <row r="14" spans="1:10" ht="15.75">
      <c r="A14" s="21">
        <v>2</v>
      </c>
      <c r="B14" s="36"/>
      <c r="C14" s="36"/>
      <c r="D14" s="102"/>
      <c r="E14" s="103"/>
      <c r="F14" s="110" t="s">
        <v>232</v>
      </c>
      <c r="G14" s="36"/>
      <c r="H14" s="57"/>
      <c r="I14" s="58"/>
      <c r="J14" s="105"/>
    </row>
    <row r="15" spans="1:10" ht="15.75">
      <c r="A15" s="92">
        <v>3</v>
      </c>
      <c r="B15" s="84"/>
      <c r="C15" s="50"/>
      <c r="D15" s="102"/>
      <c r="E15" s="103"/>
      <c r="F15" s="21">
        <v>3</v>
      </c>
      <c r="G15" s="36"/>
      <c r="H15" s="36"/>
      <c r="I15" s="58"/>
      <c r="J15" s="105"/>
    </row>
    <row r="16" spans="1:10" ht="15.75">
      <c r="A16" s="21">
        <v>4</v>
      </c>
      <c r="B16" s="36"/>
      <c r="C16" s="57"/>
      <c r="D16" s="102"/>
      <c r="E16" s="103"/>
      <c r="F16" s="21">
        <v>4</v>
      </c>
      <c r="G16" s="36"/>
      <c r="H16" s="36"/>
      <c r="I16" s="58"/>
      <c r="J16" s="105"/>
    </row>
    <row r="17" spans="1:10" ht="15.75">
      <c r="A17" s="21">
        <v>5</v>
      </c>
      <c r="B17" s="36"/>
      <c r="C17" s="57"/>
      <c r="D17" s="102"/>
      <c r="E17" s="103"/>
      <c r="F17" s="21">
        <v>5</v>
      </c>
      <c r="G17" s="36"/>
      <c r="H17" s="36"/>
      <c r="I17" s="58"/>
      <c r="J17" s="105"/>
    </row>
    <row r="18" spans="1:10" ht="15.75">
      <c r="A18" s="92">
        <v>6</v>
      </c>
      <c r="B18" s="50"/>
      <c r="C18" s="50"/>
      <c r="D18" s="102"/>
      <c r="E18" s="103"/>
      <c r="F18" s="1"/>
      <c r="G18" s="41" t="s">
        <v>396</v>
      </c>
      <c r="H18" s="41"/>
      <c r="I18" s="49"/>
      <c r="J18" s="29"/>
    </row>
    <row r="19" spans="1:243" ht="16.5" thickBot="1">
      <c r="A19" s="92">
        <v>7</v>
      </c>
      <c r="B19" s="50"/>
      <c r="C19" s="50"/>
      <c r="D19" s="102"/>
      <c r="E19" s="103"/>
      <c r="F19" s="1"/>
      <c r="G19" s="31"/>
      <c r="H19" s="7"/>
      <c r="I19" s="6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10" ht="16.5" thickBot="1">
      <c r="A20" s="92">
        <v>14</v>
      </c>
      <c r="B20" s="50"/>
      <c r="C20" s="50"/>
      <c r="D20" s="102"/>
      <c r="E20" s="103"/>
      <c r="F20" s="9"/>
      <c r="G20" s="10" t="s">
        <v>34</v>
      </c>
      <c r="H20" s="2"/>
      <c r="I20" s="8"/>
      <c r="J20" s="61" t="s">
        <v>250</v>
      </c>
    </row>
    <row r="21" spans="1:10" ht="15.75">
      <c r="A21" s="92">
        <v>22</v>
      </c>
      <c r="B21" s="50"/>
      <c r="C21" s="50"/>
      <c r="D21" s="102"/>
      <c r="E21" s="103"/>
      <c r="F21" s="15"/>
      <c r="G21" s="16" t="s">
        <v>5</v>
      </c>
      <c r="H21" s="17" t="s">
        <v>6</v>
      </c>
      <c r="I21" s="17" t="s">
        <v>7</v>
      </c>
      <c r="J21" s="19" t="s">
        <v>16</v>
      </c>
    </row>
    <row r="22" spans="1:10" ht="15.75">
      <c r="A22" s="9"/>
      <c r="B22" s="41" t="s">
        <v>249</v>
      </c>
      <c r="C22" s="41"/>
      <c r="D22" s="8"/>
      <c r="E22" s="4"/>
      <c r="F22" s="110" t="s">
        <v>233</v>
      </c>
      <c r="G22" s="84"/>
      <c r="H22" s="84"/>
      <c r="I22" s="58"/>
      <c r="J22" s="105"/>
    </row>
    <row r="23" spans="1:10" ht="16.5" thickBot="1">
      <c r="A23" s="9"/>
      <c r="B23" s="9"/>
      <c r="C23" s="2"/>
      <c r="F23" s="110" t="s">
        <v>232</v>
      </c>
      <c r="G23" s="36"/>
      <c r="H23" s="36"/>
      <c r="I23" s="58"/>
      <c r="J23" s="105"/>
    </row>
    <row r="24" spans="1:10" ht="16.5" thickBot="1">
      <c r="A24" s="15"/>
      <c r="B24" s="10" t="s">
        <v>30</v>
      </c>
      <c r="C24" s="59"/>
      <c r="D24" s="8"/>
      <c r="E24" s="61" t="s">
        <v>250</v>
      </c>
      <c r="F24" s="21">
        <v>3</v>
      </c>
      <c r="G24" s="123"/>
      <c r="H24" s="57"/>
      <c r="I24" s="58"/>
      <c r="J24" s="105"/>
    </row>
    <row r="25" spans="1:10" ht="13.5" customHeight="1">
      <c r="A25" s="21"/>
      <c r="B25" s="32" t="s">
        <v>5</v>
      </c>
      <c r="C25" s="32" t="s">
        <v>6</v>
      </c>
      <c r="D25" s="17" t="s">
        <v>7</v>
      </c>
      <c r="E25" s="19" t="s">
        <v>16</v>
      </c>
      <c r="F25" s="21">
        <v>4</v>
      </c>
      <c r="G25" s="124"/>
      <c r="H25" s="57"/>
      <c r="I25" s="126"/>
      <c r="J25" s="118"/>
    </row>
    <row r="26" spans="1:10" ht="13.5" customHeight="1">
      <c r="A26" s="21">
        <v>1</v>
      </c>
      <c r="B26" s="84"/>
      <c r="C26" s="84"/>
      <c r="D26" s="58"/>
      <c r="E26" s="105"/>
      <c r="F26" s="73">
        <v>5</v>
      </c>
      <c r="G26" s="44"/>
      <c r="H26" s="117"/>
      <c r="I26" s="125"/>
      <c r="J26" s="122"/>
    </row>
    <row r="27" spans="1:10" ht="13.5" customHeight="1">
      <c r="A27" s="21">
        <v>2</v>
      </c>
      <c r="B27" s="36"/>
      <c r="C27" s="36"/>
      <c r="D27" s="58"/>
      <c r="E27" s="105"/>
      <c r="F27" s="1"/>
      <c r="G27" s="41" t="s">
        <v>397</v>
      </c>
      <c r="H27" s="41"/>
      <c r="I27" s="49"/>
      <c r="J27" s="29"/>
    </row>
    <row r="28" spans="1:6" ht="13.5" customHeight="1">
      <c r="A28" s="21">
        <v>3</v>
      </c>
      <c r="B28" s="36"/>
      <c r="C28" s="36"/>
      <c r="D28" s="58"/>
      <c r="E28" s="105"/>
      <c r="F28"/>
    </row>
    <row r="29" spans="1:10" ht="13.5" customHeight="1" thickBot="1">
      <c r="A29" s="21">
        <v>4</v>
      </c>
      <c r="B29" s="36"/>
      <c r="C29" s="36"/>
      <c r="D29" s="58"/>
      <c r="E29" s="106"/>
      <c r="F29" s="1"/>
      <c r="G29" s="31"/>
      <c r="H29" s="7"/>
      <c r="I29" s="6"/>
      <c r="J29" s="29"/>
    </row>
    <row r="30" spans="1:10" ht="13.5" customHeight="1" thickBot="1">
      <c r="A30" s="21">
        <v>5</v>
      </c>
      <c r="B30" s="36"/>
      <c r="C30" s="36"/>
      <c r="D30" s="58"/>
      <c r="E30" s="105"/>
      <c r="F30" s="1"/>
      <c r="G30" s="10" t="s">
        <v>35</v>
      </c>
      <c r="H30" s="7"/>
      <c r="I30" s="6"/>
      <c r="J30" s="61" t="s">
        <v>250</v>
      </c>
    </row>
    <row r="31" spans="1:10" ht="13.5" customHeight="1">
      <c r="A31" s="92">
        <v>11</v>
      </c>
      <c r="B31" s="50"/>
      <c r="C31" s="50"/>
      <c r="D31" s="58"/>
      <c r="E31" s="105"/>
      <c r="F31" s="9"/>
      <c r="G31" s="16" t="s">
        <v>5</v>
      </c>
      <c r="H31" s="17" t="s">
        <v>6</v>
      </c>
      <c r="I31" s="17" t="s">
        <v>7</v>
      </c>
      <c r="J31" s="19" t="s">
        <v>16</v>
      </c>
    </row>
    <row r="32" spans="1:10" ht="13.5" customHeight="1">
      <c r="A32" s="184">
        <v>27</v>
      </c>
      <c r="B32" s="50"/>
      <c r="C32" s="50"/>
      <c r="D32" s="116"/>
      <c r="E32" s="105"/>
      <c r="F32" s="21">
        <v>1</v>
      </c>
      <c r="G32" s="84"/>
      <c r="H32" s="84"/>
      <c r="I32" s="58"/>
      <c r="J32" s="105"/>
    </row>
    <row r="33" spans="1:10" ht="13.5" customHeight="1">
      <c r="A33" s="66"/>
      <c r="B33" s="41" t="s">
        <v>393</v>
      </c>
      <c r="C33" s="7"/>
      <c r="D33" s="49"/>
      <c r="E33" s="29"/>
      <c r="F33" s="21">
        <v>2</v>
      </c>
      <c r="G33" s="36"/>
      <c r="H33" s="36"/>
      <c r="I33" s="58"/>
      <c r="J33" s="105"/>
    </row>
    <row r="34" spans="1:10" ht="16.5" thickBot="1">
      <c r="A34" s="1"/>
      <c r="D34" s="6"/>
      <c r="E34" s="29"/>
      <c r="F34" s="21">
        <v>3</v>
      </c>
      <c r="G34" s="36"/>
      <c r="H34" s="57"/>
      <c r="I34" s="58"/>
      <c r="J34" s="105"/>
    </row>
    <row r="35" spans="1:10" ht="16.5" thickBot="1">
      <c r="A35" s="9"/>
      <c r="B35" s="10" t="s">
        <v>31</v>
      </c>
      <c r="C35" s="2"/>
      <c r="D35" s="8"/>
      <c r="E35" s="61" t="s">
        <v>250</v>
      </c>
      <c r="F35" s="21">
        <v>4</v>
      </c>
      <c r="G35" s="36"/>
      <c r="H35" s="36"/>
      <c r="I35" s="58"/>
      <c r="J35" s="105"/>
    </row>
    <row r="36" spans="1:10" ht="15.75">
      <c r="A36" s="15"/>
      <c r="B36" s="16" t="s">
        <v>5</v>
      </c>
      <c r="C36" s="17" t="s">
        <v>6</v>
      </c>
      <c r="D36" s="17" t="s">
        <v>7</v>
      </c>
      <c r="E36" s="19" t="s">
        <v>16</v>
      </c>
      <c r="F36" s="21">
        <v>5</v>
      </c>
      <c r="G36" s="36"/>
      <c r="H36" s="36"/>
      <c r="I36" s="58"/>
      <c r="J36" s="105"/>
    </row>
    <row r="37" spans="1:10" ht="15.75">
      <c r="A37" s="21">
        <v>1</v>
      </c>
      <c r="B37" s="130"/>
      <c r="C37" s="185"/>
      <c r="D37" s="6"/>
      <c r="E37" s="113"/>
      <c r="F37" s="9"/>
      <c r="G37" s="41" t="s">
        <v>397</v>
      </c>
      <c r="H37" s="2"/>
      <c r="I37" s="8"/>
      <c r="J37" s="4"/>
    </row>
    <row r="38" spans="1:6" ht="16.5" thickBot="1">
      <c r="A38" s="21">
        <v>2</v>
      </c>
      <c r="B38" s="155"/>
      <c r="C38" s="162"/>
      <c r="D38" s="58"/>
      <c r="E38" s="105"/>
      <c r="F38" s="1"/>
    </row>
    <row r="39" spans="1:10" ht="16.5" thickBot="1">
      <c r="A39" s="21">
        <v>3</v>
      </c>
      <c r="B39" s="187"/>
      <c r="C39" s="163"/>
      <c r="D39" s="24"/>
      <c r="E39" s="105"/>
      <c r="F39" s="9"/>
      <c r="G39" s="10" t="s">
        <v>36</v>
      </c>
      <c r="H39" s="7"/>
      <c r="I39" s="6"/>
      <c r="J39" s="61" t="s">
        <v>250</v>
      </c>
    </row>
    <row r="40" spans="1:10" ht="15.75">
      <c r="A40" s="21">
        <v>4</v>
      </c>
      <c r="B40" s="44"/>
      <c r="C40" s="163"/>
      <c r="D40" s="58"/>
      <c r="E40" s="106"/>
      <c r="F40" s="21"/>
      <c r="G40" s="16" t="s">
        <v>5</v>
      </c>
      <c r="H40" s="17" t="s">
        <v>6</v>
      </c>
      <c r="I40" s="17" t="s">
        <v>7</v>
      </c>
      <c r="J40" s="19" t="s">
        <v>16</v>
      </c>
    </row>
    <row r="41" spans="1:10" ht="15.75">
      <c r="A41" s="21">
        <v>5</v>
      </c>
      <c r="B41" s="44"/>
      <c r="C41" s="163"/>
      <c r="D41" s="58"/>
      <c r="E41" s="105"/>
      <c r="F41" s="21">
        <v>1</v>
      </c>
      <c r="G41" s="84"/>
      <c r="H41" s="36"/>
      <c r="I41" s="56"/>
      <c r="J41" s="127"/>
    </row>
    <row r="42" spans="1:10" ht="15.75">
      <c r="A42" s="92">
        <v>6</v>
      </c>
      <c r="B42" s="188"/>
      <c r="C42" s="186"/>
      <c r="D42" s="58"/>
      <c r="E42" s="105"/>
      <c r="F42">
        <v>2</v>
      </c>
      <c r="G42" s="36"/>
      <c r="H42" s="36"/>
      <c r="I42" s="93"/>
      <c r="J42" s="26"/>
    </row>
    <row r="43" spans="1:5" ht="15.75">
      <c r="A43" s="1"/>
      <c r="B43" s="41" t="s">
        <v>394</v>
      </c>
      <c r="C43" s="41"/>
      <c r="D43" s="49"/>
      <c r="E43" s="29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1" t="s">
        <v>250</v>
      </c>
    </row>
    <row r="46" spans="1:5" ht="12.75">
      <c r="A46" s="15"/>
      <c r="B46" s="16" t="s">
        <v>5</v>
      </c>
      <c r="C46" s="17" t="s">
        <v>6</v>
      </c>
      <c r="D46" s="17" t="s">
        <v>7</v>
      </c>
      <c r="E46" s="19" t="s">
        <v>16</v>
      </c>
    </row>
    <row r="47" spans="1:7" ht="15.75">
      <c r="A47" s="21">
        <v>1</v>
      </c>
      <c r="B47" s="84"/>
      <c r="C47" s="84"/>
      <c r="D47" s="58"/>
      <c r="E47" s="105"/>
      <c r="G47" s="30"/>
    </row>
    <row r="48" spans="1:5" ht="15.75">
      <c r="A48" s="92">
        <v>2</v>
      </c>
      <c r="B48" s="84"/>
      <c r="C48" s="50"/>
      <c r="D48" s="58"/>
      <c r="E48" s="105"/>
    </row>
    <row r="49" spans="1:5" ht="15.75">
      <c r="A49" s="21">
        <v>3</v>
      </c>
      <c r="B49" s="57"/>
      <c r="C49" s="36"/>
      <c r="D49" s="58"/>
      <c r="E49" s="105"/>
    </row>
    <row r="50" spans="1:5" ht="15.75">
      <c r="A50" s="21">
        <v>4</v>
      </c>
      <c r="B50" s="36"/>
      <c r="C50" s="36"/>
      <c r="D50" s="58"/>
      <c r="E50" s="105"/>
    </row>
    <row r="51" spans="1:5" ht="15.75">
      <c r="A51" s="21">
        <v>5</v>
      </c>
      <c r="B51" s="36"/>
      <c r="C51" s="36"/>
      <c r="D51" s="58"/>
      <c r="E51" s="105"/>
    </row>
    <row r="52" spans="1:5" ht="15.75">
      <c r="A52" s="1"/>
      <c r="B52" s="41" t="s">
        <v>395</v>
      </c>
      <c r="C52" s="41"/>
      <c r="D52" s="49"/>
      <c r="E52" s="29"/>
    </row>
    <row r="53" spans="1:5" ht="12.75">
      <c r="A53" s="1"/>
      <c r="B53" s="9"/>
      <c r="C53" s="7"/>
      <c r="D53" s="6"/>
      <c r="E53" s="29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0"/>
    </row>
    <row r="2" spans="2:12" ht="15.75">
      <c r="B2" s="44" t="s">
        <v>291</v>
      </c>
      <c r="C2" s="44" t="s">
        <v>135</v>
      </c>
      <c r="D2" s="158">
        <v>1000</v>
      </c>
      <c r="F2" s="44" t="s">
        <v>280</v>
      </c>
      <c r="G2" s="44" t="s">
        <v>116</v>
      </c>
      <c r="H2" s="158">
        <v>1000</v>
      </c>
      <c r="J2" s="44" t="s">
        <v>307</v>
      </c>
      <c r="K2" s="44" t="s">
        <v>344</v>
      </c>
      <c r="L2" s="158">
        <v>1000</v>
      </c>
    </row>
    <row r="3" spans="2:12" ht="15.75">
      <c r="B3" s="44" t="s">
        <v>157</v>
      </c>
      <c r="C3" s="157" t="s">
        <v>135</v>
      </c>
      <c r="D3" s="158">
        <v>1000</v>
      </c>
      <c r="F3" s="112" t="s">
        <v>279</v>
      </c>
      <c r="G3" s="112" t="s">
        <v>116</v>
      </c>
      <c r="H3" s="159">
        <v>1000</v>
      </c>
      <c r="J3" s="112" t="s">
        <v>340</v>
      </c>
      <c r="K3" s="112" t="s">
        <v>389</v>
      </c>
      <c r="L3" s="156">
        <v>1000</v>
      </c>
    </row>
    <row r="4" spans="2:12" ht="15.75">
      <c r="B4" s="44" t="s">
        <v>297</v>
      </c>
      <c r="C4" s="162" t="s">
        <v>135</v>
      </c>
      <c r="D4" s="159">
        <v>1000</v>
      </c>
      <c r="F4" s="36" t="s">
        <v>150</v>
      </c>
      <c r="G4" s="36" t="s">
        <v>116</v>
      </c>
      <c r="H4" s="160">
        <v>1000</v>
      </c>
      <c r="J4" s="36" t="s">
        <v>148</v>
      </c>
      <c r="K4" s="36" t="s">
        <v>344</v>
      </c>
      <c r="L4" s="58">
        <v>1000</v>
      </c>
    </row>
    <row r="5" spans="2:12" ht="15.75">
      <c r="B5" s="112" t="s">
        <v>143</v>
      </c>
      <c r="C5" s="36" t="s">
        <v>135</v>
      </c>
      <c r="D5" s="160">
        <v>1000</v>
      </c>
      <c r="F5" s="36" t="s">
        <v>212</v>
      </c>
      <c r="G5" s="36" t="s">
        <v>116</v>
      </c>
      <c r="H5" s="160">
        <v>1000</v>
      </c>
      <c r="J5" s="36" t="s">
        <v>303</v>
      </c>
      <c r="K5" s="36" t="s">
        <v>344</v>
      </c>
      <c r="L5" s="58">
        <v>1000</v>
      </c>
    </row>
    <row r="6" spans="6:12" ht="15.75">
      <c r="F6" s="36" t="s">
        <v>281</v>
      </c>
      <c r="G6" s="36" t="s">
        <v>116</v>
      </c>
      <c r="H6" s="160">
        <v>1000</v>
      </c>
      <c r="J6" s="36" t="s">
        <v>305</v>
      </c>
      <c r="K6" s="36" t="s">
        <v>344</v>
      </c>
      <c r="L6" s="58">
        <v>1000</v>
      </c>
    </row>
    <row r="7" spans="2:12" ht="15.75">
      <c r="B7" s="36" t="s">
        <v>332</v>
      </c>
      <c r="C7" s="36" t="s">
        <v>387</v>
      </c>
      <c r="D7" s="160">
        <v>1000</v>
      </c>
      <c r="F7" s="36" t="s">
        <v>282</v>
      </c>
      <c r="G7" s="36" t="s">
        <v>116</v>
      </c>
      <c r="H7" s="160">
        <v>1000</v>
      </c>
      <c r="J7" s="36" t="s">
        <v>348</v>
      </c>
      <c r="K7" s="36" t="s">
        <v>344</v>
      </c>
      <c r="L7" s="58">
        <v>1000</v>
      </c>
    </row>
    <row r="8" spans="2:12" ht="15.75">
      <c r="B8" s="36" t="s">
        <v>339</v>
      </c>
      <c r="C8" s="36" t="s">
        <v>387</v>
      </c>
      <c r="D8" s="160">
        <v>1000</v>
      </c>
      <c r="F8" s="131" t="s">
        <v>115</v>
      </c>
      <c r="G8" s="36" t="s">
        <v>278</v>
      </c>
      <c r="H8" s="160">
        <v>1000</v>
      </c>
      <c r="J8" s="36" t="s">
        <v>144</v>
      </c>
      <c r="K8" s="36" t="s">
        <v>344</v>
      </c>
      <c r="L8" s="58">
        <v>1000</v>
      </c>
    </row>
    <row r="9" spans="6:8" ht="15.75">
      <c r="F9" s="36" t="s">
        <v>105</v>
      </c>
      <c r="G9" s="36" t="s">
        <v>278</v>
      </c>
      <c r="H9" s="160">
        <v>1000</v>
      </c>
    </row>
    <row r="10" spans="2:12" ht="15.75">
      <c r="B10" s="44" t="s">
        <v>44</v>
      </c>
      <c r="C10" s="44" t="s">
        <v>88</v>
      </c>
      <c r="D10" s="158">
        <v>1100</v>
      </c>
      <c r="F10" s="131" t="s">
        <v>244</v>
      </c>
      <c r="G10" s="36" t="s">
        <v>116</v>
      </c>
      <c r="H10" s="160">
        <v>1000</v>
      </c>
      <c r="J10" s="44" t="s">
        <v>366</v>
      </c>
      <c r="K10" s="44" t="s">
        <v>110</v>
      </c>
      <c r="L10" s="158">
        <v>1000</v>
      </c>
    </row>
    <row r="11" spans="2:12" ht="15.75">
      <c r="B11" s="112" t="s">
        <v>205</v>
      </c>
      <c r="C11" s="112" t="s">
        <v>88</v>
      </c>
      <c r="D11" s="159">
        <v>1100</v>
      </c>
      <c r="F11" s="36" t="s">
        <v>93</v>
      </c>
      <c r="G11" s="36" t="s">
        <v>116</v>
      </c>
      <c r="H11" s="58">
        <v>1000</v>
      </c>
      <c r="J11" s="112" t="s">
        <v>180</v>
      </c>
      <c r="K11" s="112" t="s">
        <v>110</v>
      </c>
      <c r="L11" s="156">
        <v>1000</v>
      </c>
    </row>
    <row r="12" spans="2:12" ht="15.75">
      <c r="B12" s="57" t="s">
        <v>55</v>
      </c>
      <c r="C12" s="36" t="s">
        <v>88</v>
      </c>
      <c r="D12" s="160">
        <v>1100</v>
      </c>
      <c r="J12" s="166" t="s">
        <v>242</v>
      </c>
      <c r="K12" s="44" t="s">
        <v>110</v>
      </c>
      <c r="L12" s="158">
        <v>1100</v>
      </c>
    </row>
    <row r="13" spans="2:12" ht="15.75">
      <c r="B13" s="36" t="s">
        <v>51</v>
      </c>
      <c r="C13" s="36" t="s">
        <v>88</v>
      </c>
      <c r="D13" s="160">
        <v>1100</v>
      </c>
      <c r="F13" s="36" t="s">
        <v>329</v>
      </c>
      <c r="G13" s="36" t="s">
        <v>328</v>
      </c>
      <c r="H13" s="160">
        <v>1000</v>
      </c>
      <c r="J13" s="44" t="s">
        <v>179</v>
      </c>
      <c r="K13" s="44" t="s">
        <v>110</v>
      </c>
      <c r="L13" s="158">
        <v>1000</v>
      </c>
    </row>
    <row r="14" spans="2:12" ht="15.75">
      <c r="B14" s="36" t="s">
        <v>52</v>
      </c>
      <c r="C14" s="36" t="s">
        <v>88</v>
      </c>
      <c r="D14" s="160">
        <v>1100</v>
      </c>
      <c r="F14" s="36" t="s">
        <v>335</v>
      </c>
      <c r="G14" s="36" t="s">
        <v>328</v>
      </c>
      <c r="H14" s="160">
        <v>1000</v>
      </c>
      <c r="J14" s="112" t="s">
        <v>302</v>
      </c>
      <c r="K14" s="112" t="s">
        <v>110</v>
      </c>
      <c r="L14" s="156">
        <v>1000</v>
      </c>
    </row>
    <row r="15" spans="2:12" ht="15.75">
      <c r="B15" s="36" t="s">
        <v>65</v>
      </c>
      <c r="C15" s="36" t="s">
        <v>88</v>
      </c>
      <c r="D15" s="160">
        <v>1376</v>
      </c>
      <c r="F15" s="36" t="s">
        <v>357</v>
      </c>
      <c r="G15" s="36" t="s">
        <v>328</v>
      </c>
      <c r="H15" s="160">
        <v>1000</v>
      </c>
      <c r="J15" s="36" t="s">
        <v>368</v>
      </c>
      <c r="K15" s="36" t="s">
        <v>388</v>
      </c>
      <c r="L15" s="58">
        <v>1000</v>
      </c>
    </row>
    <row r="16" spans="2:12" ht="15.75">
      <c r="B16" s="36" t="s">
        <v>327</v>
      </c>
      <c r="C16" s="36" t="s">
        <v>88</v>
      </c>
      <c r="D16" s="160">
        <v>1100</v>
      </c>
      <c r="F16" s="36" t="s">
        <v>349</v>
      </c>
      <c r="G16" s="36" t="s">
        <v>328</v>
      </c>
      <c r="H16" s="160">
        <v>1000</v>
      </c>
      <c r="J16" s="36" t="s">
        <v>304</v>
      </c>
      <c r="K16" s="36" t="s">
        <v>110</v>
      </c>
      <c r="L16" s="58">
        <v>1000</v>
      </c>
    </row>
    <row r="17" spans="2:12" ht="15.75">
      <c r="B17" s="36" t="s">
        <v>76</v>
      </c>
      <c r="C17" s="36" t="s">
        <v>88</v>
      </c>
      <c r="D17" s="160">
        <v>1100</v>
      </c>
      <c r="F17" s="57" t="s">
        <v>270</v>
      </c>
      <c r="G17" s="36" t="s">
        <v>328</v>
      </c>
      <c r="H17" s="160">
        <v>1000</v>
      </c>
      <c r="J17" s="57" t="s">
        <v>196</v>
      </c>
      <c r="K17" s="36" t="s">
        <v>110</v>
      </c>
      <c r="L17" s="58">
        <v>1394</v>
      </c>
    </row>
    <row r="18" spans="2:12" ht="15.75">
      <c r="B18" s="114" t="s">
        <v>45</v>
      </c>
      <c r="C18" s="36" t="s">
        <v>88</v>
      </c>
      <c r="D18" s="164">
        <v>1901</v>
      </c>
      <c r="J18" s="36" t="s">
        <v>109</v>
      </c>
      <c r="K18" s="36" t="s">
        <v>110</v>
      </c>
      <c r="L18" s="58">
        <v>1000</v>
      </c>
    </row>
    <row r="19" spans="2:8" ht="15.75">
      <c r="B19" s="36" t="s">
        <v>79</v>
      </c>
      <c r="C19" s="36" t="s">
        <v>88</v>
      </c>
      <c r="D19" s="160">
        <v>1100</v>
      </c>
      <c r="F19" s="155" t="s">
        <v>271</v>
      </c>
      <c r="G19" s="44" t="s">
        <v>308</v>
      </c>
      <c r="H19" s="158">
        <v>1000</v>
      </c>
    </row>
    <row r="20" spans="2:12" ht="15.75">
      <c r="B20" s="36" t="s">
        <v>78</v>
      </c>
      <c r="C20" s="36" t="s">
        <v>88</v>
      </c>
      <c r="D20" s="160">
        <v>1100</v>
      </c>
      <c r="F20" s="44" t="s">
        <v>298</v>
      </c>
      <c r="G20" s="157" t="s">
        <v>308</v>
      </c>
      <c r="H20" s="158">
        <v>1000</v>
      </c>
      <c r="J20" s="36" t="s">
        <v>383</v>
      </c>
      <c r="K20" s="36" t="s">
        <v>386</v>
      </c>
      <c r="L20" s="58">
        <v>1000</v>
      </c>
    </row>
    <row r="21" spans="2:8" ht="15.75">
      <c r="B21" s="36" t="s">
        <v>117</v>
      </c>
      <c r="C21" s="36" t="s">
        <v>88</v>
      </c>
      <c r="D21" s="160">
        <v>1100</v>
      </c>
      <c r="F21" s="112" t="s">
        <v>306</v>
      </c>
      <c r="G21" s="112" t="s">
        <v>308</v>
      </c>
      <c r="H21" s="156">
        <v>1000</v>
      </c>
    </row>
    <row r="22" spans="2:12" ht="15.75">
      <c r="B22" s="36" t="s">
        <v>38</v>
      </c>
      <c r="C22" s="36" t="s">
        <v>88</v>
      </c>
      <c r="D22" s="160">
        <v>2009</v>
      </c>
      <c r="F22" s="36" t="s">
        <v>345</v>
      </c>
      <c r="G22" s="36" t="s">
        <v>308</v>
      </c>
      <c r="H22" s="58">
        <v>1000</v>
      </c>
      <c r="J22" s="44" t="s">
        <v>337</v>
      </c>
      <c r="K22" s="44" t="s">
        <v>342</v>
      </c>
      <c r="L22" s="158">
        <v>1000</v>
      </c>
    </row>
    <row r="23" spans="2:12" ht="15.75">
      <c r="B23" s="36" t="s">
        <v>352</v>
      </c>
      <c r="C23" s="36" t="s">
        <v>88</v>
      </c>
      <c r="D23" s="160">
        <v>1100</v>
      </c>
      <c r="F23" s="36" t="s">
        <v>284</v>
      </c>
      <c r="G23" s="36" t="s">
        <v>308</v>
      </c>
      <c r="H23" s="58">
        <v>1000</v>
      </c>
      <c r="J23" s="112" t="s">
        <v>356</v>
      </c>
      <c r="K23" s="112" t="s">
        <v>342</v>
      </c>
      <c r="L23" s="156">
        <v>1000</v>
      </c>
    </row>
    <row r="24" spans="6:12" ht="15.75">
      <c r="F24" s="36" t="s">
        <v>71</v>
      </c>
      <c r="G24" s="36" t="s">
        <v>308</v>
      </c>
      <c r="H24" s="58">
        <v>1760</v>
      </c>
      <c r="J24" s="36" t="s">
        <v>341</v>
      </c>
      <c r="K24" s="36" t="s">
        <v>342</v>
      </c>
      <c r="L24" s="58">
        <v>1000</v>
      </c>
    </row>
    <row r="25" spans="6:12" ht="15.75">
      <c r="F25" s="36" t="s">
        <v>353</v>
      </c>
      <c r="G25" s="36" t="s">
        <v>308</v>
      </c>
      <c r="H25" s="58">
        <v>1000</v>
      </c>
      <c r="J25" s="57" t="s">
        <v>269</v>
      </c>
      <c r="K25" s="36" t="s">
        <v>342</v>
      </c>
      <c r="L25" s="58">
        <v>1000</v>
      </c>
    </row>
    <row r="26" spans="6:12" ht="15.75">
      <c r="F26" s="36" t="s">
        <v>358</v>
      </c>
      <c r="G26" s="36" t="s">
        <v>308</v>
      </c>
      <c r="H26" s="58">
        <v>1000</v>
      </c>
      <c r="J26" s="36" t="s">
        <v>208</v>
      </c>
      <c r="K26" s="36" t="s">
        <v>342</v>
      </c>
      <c r="L26" s="58">
        <v>1000</v>
      </c>
    </row>
    <row r="27" spans="6:12" ht="15.75">
      <c r="F27" s="36" t="s">
        <v>293</v>
      </c>
      <c r="G27" s="36" t="s">
        <v>308</v>
      </c>
      <c r="H27" s="58">
        <v>1000</v>
      </c>
      <c r="J27" s="36" t="s">
        <v>331</v>
      </c>
      <c r="K27" s="57" t="s">
        <v>276</v>
      </c>
      <c r="L27" s="58">
        <v>1000</v>
      </c>
    </row>
    <row r="28" spans="2:19" ht="15.75">
      <c r="B28" s="44" t="s">
        <v>82</v>
      </c>
      <c r="C28" s="155" t="s">
        <v>247</v>
      </c>
      <c r="D28" s="158">
        <v>1250</v>
      </c>
      <c r="F28" s="36" t="s">
        <v>296</v>
      </c>
      <c r="G28" s="36" t="s">
        <v>308</v>
      </c>
      <c r="H28" s="58">
        <v>1100</v>
      </c>
      <c r="J28" s="36" t="s">
        <v>354</v>
      </c>
      <c r="K28" s="36" t="s">
        <v>342</v>
      </c>
      <c r="L28" s="58">
        <v>1000</v>
      </c>
      <c r="S28" s="100"/>
    </row>
    <row r="29" spans="2:12" ht="15.75">
      <c r="B29" s="112" t="s">
        <v>66</v>
      </c>
      <c r="C29" s="112" t="s">
        <v>359</v>
      </c>
      <c r="D29" s="159">
        <v>1000</v>
      </c>
      <c r="F29" s="57" t="s">
        <v>26</v>
      </c>
      <c r="G29" s="36" t="s">
        <v>308</v>
      </c>
      <c r="H29" s="58">
        <v>1100</v>
      </c>
      <c r="J29" s="161" t="s">
        <v>379</v>
      </c>
      <c r="K29" s="155" t="s">
        <v>275</v>
      </c>
      <c r="L29" s="158">
        <v>1000</v>
      </c>
    </row>
    <row r="30" spans="2:12" ht="15.75">
      <c r="B30" s="112" t="s">
        <v>190</v>
      </c>
      <c r="C30" s="121" t="s">
        <v>247</v>
      </c>
      <c r="D30" s="156">
        <v>1250</v>
      </c>
      <c r="F30" s="36" t="s">
        <v>27</v>
      </c>
      <c r="G30" s="36" t="s">
        <v>308</v>
      </c>
      <c r="H30" s="58">
        <v>1100</v>
      </c>
      <c r="J30" s="112" t="s">
        <v>334</v>
      </c>
      <c r="K30" s="112" t="s">
        <v>342</v>
      </c>
      <c r="L30" s="156">
        <v>1000</v>
      </c>
    </row>
    <row r="31" spans="2:12" ht="15.75">
      <c r="B31" s="36" t="s">
        <v>207</v>
      </c>
      <c r="C31" s="57" t="s">
        <v>247</v>
      </c>
      <c r="D31" s="58">
        <v>1100</v>
      </c>
      <c r="F31" s="36" t="s">
        <v>41</v>
      </c>
      <c r="G31" s="36" t="s">
        <v>308</v>
      </c>
      <c r="H31" s="58">
        <v>1654</v>
      </c>
      <c r="J31" s="36" t="s">
        <v>330</v>
      </c>
      <c r="K31" s="36" t="s">
        <v>342</v>
      </c>
      <c r="L31" s="58">
        <v>1000</v>
      </c>
    </row>
    <row r="32" spans="2:12" ht="15.75">
      <c r="B32" s="36" t="s">
        <v>351</v>
      </c>
      <c r="C32" s="57" t="s">
        <v>247</v>
      </c>
      <c r="D32" s="58">
        <v>1100</v>
      </c>
      <c r="F32" s="36" t="s">
        <v>218</v>
      </c>
      <c r="G32" s="36" t="s">
        <v>308</v>
      </c>
      <c r="H32" s="58">
        <v>1000</v>
      </c>
      <c r="J32" s="57" t="s">
        <v>58</v>
      </c>
      <c r="K32" s="57" t="s">
        <v>235</v>
      </c>
      <c r="L32" s="58">
        <v>1000</v>
      </c>
    </row>
    <row r="33" spans="2:12" ht="15.75">
      <c r="B33" s="36" t="s">
        <v>72</v>
      </c>
      <c r="C33" s="57" t="s">
        <v>247</v>
      </c>
      <c r="D33" s="58">
        <v>1100</v>
      </c>
      <c r="F33" s="36" t="s">
        <v>300</v>
      </c>
      <c r="G33" s="36" t="s">
        <v>308</v>
      </c>
      <c r="H33" s="58">
        <v>1000</v>
      </c>
      <c r="J33" s="36" t="s">
        <v>380</v>
      </c>
      <c r="K33" s="57" t="s">
        <v>275</v>
      </c>
      <c r="L33" s="58">
        <v>1000</v>
      </c>
    </row>
    <row r="34" spans="2:12" ht="15.75">
      <c r="B34" s="112" t="s">
        <v>373</v>
      </c>
      <c r="C34" s="57" t="s">
        <v>247</v>
      </c>
      <c r="D34" s="119">
        <v>1000</v>
      </c>
      <c r="F34" s="36" t="s">
        <v>299</v>
      </c>
      <c r="G34" s="36" t="s">
        <v>308</v>
      </c>
      <c r="H34" s="58">
        <v>1000</v>
      </c>
      <c r="J34" s="36" t="s">
        <v>245</v>
      </c>
      <c r="K34" s="57" t="s">
        <v>275</v>
      </c>
      <c r="L34" s="58">
        <v>1000</v>
      </c>
    </row>
    <row r="35" spans="2:12" ht="15.75">
      <c r="B35" s="36" t="s">
        <v>285</v>
      </c>
      <c r="C35" s="165" t="s">
        <v>247</v>
      </c>
      <c r="D35" s="158">
        <v>1000</v>
      </c>
      <c r="J35" s="36" t="s">
        <v>336</v>
      </c>
      <c r="K35" s="36" t="s">
        <v>342</v>
      </c>
      <c r="L35" s="58">
        <v>1000</v>
      </c>
    </row>
    <row r="36" spans="2:12" ht="15.75">
      <c r="B36" s="161" t="s">
        <v>111</v>
      </c>
      <c r="C36" s="155" t="s">
        <v>274</v>
      </c>
      <c r="D36" s="158">
        <v>1100</v>
      </c>
      <c r="F36" s="44" t="s">
        <v>382</v>
      </c>
      <c r="G36" s="44" t="s">
        <v>385</v>
      </c>
      <c r="H36" s="158">
        <v>1000</v>
      </c>
      <c r="J36" s="36" t="s">
        <v>350</v>
      </c>
      <c r="K36" s="57" t="s">
        <v>108</v>
      </c>
      <c r="L36" s="58">
        <v>1000</v>
      </c>
    </row>
    <row r="37" spans="2:12" ht="15.75">
      <c r="B37" s="112" t="s">
        <v>163</v>
      </c>
      <c r="C37" s="121" t="s">
        <v>247</v>
      </c>
      <c r="D37" s="156">
        <v>1100</v>
      </c>
      <c r="F37" s="121" t="s">
        <v>64</v>
      </c>
      <c r="G37" s="112" t="s">
        <v>346</v>
      </c>
      <c r="H37" s="156">
        <v>1100</v>
      </c>
      <c r="J37" s="36" t="s">
        <v>361</v>
      </c>
      <c r="K37" s="36" t="s">
        <v>362</v>
      </c>
      <c r="L37" s="58">
        <v>1000</v>
      </c>
    </row>
    <row r="38" spans="2:12" ht="15.75">
      <c r="B38" s="36" t="s">
        <v>376</v>
      </c>
      <c r="C38" s="57" t="s">
        <v>247</v>
      </c>
      <c r="D38" s="58">
        <v>1000</v>
      </c>
      <c r="F38" s="36" t="s">
        <v>173</v>
      </c>
      <c r="G38" s="36" t="s">
        <v>346</v>
      </c>
      <c r="H38" s="58">
        <v>1100</v>
      </c>
      <c r="J38" s="36" t="s">
        <v>333</v>
      </c>
      <c r="K38" s="57" t="s">
        <v>108</v>
      </c>
      <c r="L38" s="160">
        <v>1000</v>
      </c>
    </row>
    <row r="39" spans="2:19" ht="15.75">
      <c r="B39" s="36" t="s">
        <v>289</v>
      </c>
      <c r="C39" s="57" t="s">
        <v>247</v>
      </c>
      <c r="D39" s="58">
        <v>1100</v>
      </c>
      <c r="F39" s="36" t="s">
        <v>85</v>
      </c>
      <c r="G39" s="36" t="s">
        <v>346</v>
      </c>
      <c r="H39" s="58">
        <v>1100</v>
      </c>
      <c r="J39" s="57" t="s">
        <v>268</v>
      </c>
      <c r="K39" s="57" t="s">
        <v>108</v>
      </c>
      <c r="L39" s="160">
        <v>1000</v>
      </c>
      <c r="S39" s="100"/>
    </row>
    <row r="40" spans="2:12" ht="15.75">
      <c r="B40" s="36" t="s">
        <v>338</v>
      </c>
      <c r="C40" s="57" t="s">
        <v>247</v>
      </c>
      <c r="D40" s="58">
        <v>1000</v>
      </c>
      <c r="F40" s="36" t="s">
        <v>103</v>
      </c>
      <c r="G40" s="36" t="s">
        <v>346</v>
      </c>
      <c r="H40" s="58">
        <v>1395</v>
      </c>
      <c r="J40" s="36" t="s">
        <v>355</v>
      </c>
      <c r="K40" s="36" t="s">
        <v>342</v>
      </c>
      <c r="L40" s="160">
        <v>1000</v>
      </c>
    </row>
    <row r="41" spans="2:12" ht="15.75">
      <c r="B41" s="36" t="s">
        <v>290</v>
      </c>
      <c r="C41" s="57" t="s">
        <v>247</v>
      </c>
      <c r="D41" s="58">
        <v>1000</v>
      </c>
      <c r="F41" s="36" t="s">
        <v>89</v>
      </c>
      <c r="G41" s="36" t="s">
        <v>346</v>
      </c>
      <c r="H41" s="58">
        <v>1250</v>
      </c>
      <c r="J41" s="36" t="s">
        <v>378</v>
      </c>
      <c r="K41" s="57" t="s">
        <v>275</v>
      </c>
      <c r="L41" s="160">
        <v>1000</v>
      </c>
    </row>
    <row r="42" spans="2:8" ht="15.75">
      <c r="B42" s="152" t="s">
        <v>183</v>
      </c>
      <c r="C42" s="57" t="s">
        <v>247</v>
      </c>
      <c r="D42" s="154">
        <v>1100</v>
      </c>
      <c r="F42" s="131" t="s">
        <v>81</v>
      </c>
      <c r="G42" s="36" t="s">
        <v>346</v>
      </c>
      <c r="H42" s="58">
        <v>1554</v>
      </c>
    </row>
    <row r="43" spans="2:14" ht="15.75">
      <c r="B43" s="161" t="s">
        <v>243</v>
      </c>
      <c r="C43" s="155" t="s">
        <v>247</v>
      </c>
      <c r="D43" s="158">
        <v>1000</v>
      </c>
      <c r="F43" s="36" t="s">
        <v>90</v>
      </c>
      <c r="G43" s="36" t="s">
        <v>346</v>
      </c>
      <c r="H43" s="58">
        <v>1607</v>
      </c>
      <c r="J43" s="100"/>
      <c r="N43" s="100"/>
    </row>
    <row r="44" spans="2:12" ht="15.75">
      <c r="B44" s="112" t="s">
        <v>372</v>
      </c>
      <c r="C44" s="121" t="s">
        <v>247</v>
      </c>
      <c r="D44" s="156">
        <v>1000</v>
      </c>
      <c r="F44" s="36" t="s">
        <v>290</v>
      </c>
      <c r="G44" s="36" t="s">
        <v>346</v>
      </c>
      <c r="H44" s="58">
        <v>1000</v>
      </c>
      <c r="J44" s="36" t="s">
        <v>295</v>
      </c>
      <c r="K44" s="36" t="s">
        <v>347</v>
      </c>
      <c r="L44" s="58">
        <v>1000</v>
      </c>
    </row>
    <row r="45" spans="2:8" ht="15.75">
      <c r="B45" s="36" t="s">
        <v>369</v>
      </c>
      <c r="C45" s="57" t="s">
        <v>247</v>
      </c>
      <c r="D45" s="58">
        <v>1000</v>
      </c>
      <c r="F45" s="36" t="s">
        <v>363</v>
      </c>
      <c r="G45" s="36" t="s">
        <v>346</v>
      </c>
      <c r="H45" s="58">
        <v>1000</v>
      </c>
    </row>
    <row r="46" spans="2:12" ht="15.75">
      <c r="B46" s="123" t="s">
        <v>77</v>
      </c>
      <c r="C46" s="57" t="s">
        <v>247</v>
      </c>
      <c r="D46" s="58">
        <v>1100</v>
      </c>
      <c r="F46" s="36" t="s">
        <v>384</v>
      </c>
      <c r="G46" s="36" t="s">
        <v>385</v>
      </c>
      <c r="H46" s="58">
        <v>1000</v>
      </c>
      <c r="J46" s="36" t="s">
        <v>145</v>
      </c>
      <c r="K46" s="36" t="s">
        <v>360</v>
      </c>
      <c r="L46" s="58">
        <v>1000</v>
      </c>
    </row>
    <row r="47" spans="6:8" ht="15.75">
      <c r="F47" s="114" t="s">
        <v>164</v>
      </c>
      <c r="G47" s="36" t="s">
        <v>346</v>
      </c>
      <c r="H47" s="164">
        <v>1886</v>
      </c>
    </row>
    <row r="48" spans="10:12" ht="15.75">
      <c r="J48" s="36" t="s">
        <v>375</v>
      </c>
      <c r="K48" s="36" t="s">
        <v>377</v>
      </c>
      <c r="L48" s="58">
        <v>1000</v>
      </c>
    </row>
    <row r="49" spans="6:12" ht="15.75">
      <c r="F49" s="36" t="s">
        <v>294</v>
      </c>
      <c r="G49" s="36" t="s">
        <v>104</v>
      </c>
      <c r="H49" s="58">
        <v>1100</v>
      </c>
      <c r="J49" s="36" t="s">
        <v>374</v>
      </c>
      <c r="K49" s="36" t="s">
        <v>377</v>
      </c>
      <c r="L49" s="58">
        <v>1000</v>
      </c>
    </row>
    <row r="50" spans="6:12" ht="15.75">
      <c r="F50" s="36" t="s">
        <v>131</v>
      </c>
      <c r="G50" s="36" t="s">
        <v>104</v>
      </c>
      <c r="H50" s="58">
        <v>1562</v>
      </c>
      <c r="J50" s="150"/>
      <c r="K50" s="151"/>
      <c r="L50" s="151"/>
    </row>
    <row r="51" spans="2:8" ht="15.75">
      <c r="B51" s="44" t="s">
        <v>367</v>
      </c>
      <c r="C51" s="163" t="s">
        <v>370</v>
      </c>
      <c r="D51" s="153">
        <v>1000</v>
      </c>
      <c r="F51" s="57" t="s">
        <v>42</v>
      </c>
      <c r="G51" s="112" t="s">
        <v>104</v>
      </c>
      <c r="H51" s="58">
        <v>1489</v>
      </c>
    </row>
    <row r="52" spans="6:8" ht="15.75">
      <c r="F52" s="36" t="s">
        <v>301</v>
      </c>
      <c r="G52" s="36" t="s">
        <v>104</v>
      </c>
      <c r="H52" s="58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A46">
      <selection activeCell="U31" sqref="U31"/>
    </sheetView>
  </sheetViews>
  <sheetFormatPr defaultColWidth="9.140625" defaultRowHeight="12.75"/>
  <cols>
    <col min="1" max="1" width="4.57421875" style="189" customWidth="1"/>
    <col min="2" max="2" width="3.8515625" style="189" customWidth="1"/>
    <col min="3" max="3" width="19.7109375" style="189" customWidth="1"/>
    <col min="4" max="4" width="6.140625" style="189" customWidth="1"/>
    <col min="5" max="5" width="31.57421875" style="189" customWidth="1"/>
    <col min="6" max="6" width="4.57421875" style="189" customWidth="1"/>
    <col min="7" max="8" width="7.140625" style="189" customWidth="1"/>
    <col min="9" max="9" width="5.00390625" style="189" customWidth="1"/>
    <col min="10" max="10" width="4.8515625" style="189" customWidth="1"/>
    <col min="11" max="11" width="4.421875" style="191" customWidth="1"/>
    <col min="12" max="12" width="20.7109375" style="189" customWidth="1"/>
    <col min="13" max="13" width="6.28125" style="189" customWidth="1"/>
    <col min="14" max="14" width="26.00390625" style="189" customWidth="1"/>
    <col min="15" max="16" width="5.8515625" style="189" customWidth="1"/>
    <col min="17" max="17" width="9.140625" style="189" customWidth="1"/>
    <col min="18" max="18" width="9.140625" style="191" customWidth="1"/>
    <col min="19" max="16384" width="9.140625" style="189" customWidth="1"/>
  </cols>
  <sheetData>
    <row r="1" spans="1:8" ht="18.75">
      <c r="A1" s="111" t="s">
        <v>398</v>
      </c>
      <c r="B1"/>
      <c r="C1"/>
      <c r="D1"/>
      <c r="E1"/>
      <c r="F1"/>
      <c r="G1"/>
      <c r="H1"/>
    </row>
    <row r="2" spans="1:8" ht="12.75">
      <c r="A2"/>
      <c r="B2"/>
      <c r="C2" s="302">
        <v>40852</v>
      </c>
      <c r="D2"/>
      <c r="E2"/>
      <c r="F2"/>
      <c r="G2"/>
      <c r="H2"/>
    </row>
    <row r="3" spans="1:8" ht="15.75">
      <c r="A3" s="52" t="s">
        <v>220</v>
      </c>
      <c r="B3"/>
      <c r="C3"/>
      <c r="D3"/>
      <c r="E3"/>
      <c r="F3"/>
      <c r="G3"/>
      <c r="H3"/>
    </row>
    <row r="4" spans="1:16" ht="12.75" customHeight="1">
      <c r="A4"/>
      <c r="B4"/>
      <c r="C4"/>
      <c r="D4"/>
      <c r="E4"/>
      <c r="F4"/>
      <c r="G4"/>
      <c r="H4"/>
      <c r="J4" s="52" t="s">
        <v>430</v>
      </c>
      <c r="K4" s="42"/>
      <c r="L4"/>
      <c r="M4"/>
      <c r="N4"/>
      <c r="O4"/>
      <c r="P4"/>
    </row>
    <row r="5" spans="1:18" ht="12.75" customHeight="1">
      <c r="A5" s="53" t="s">
        <v>410</v>
      </c>
      <c r="B5" s="53" t="s">
        <v>422</v>
      </c>
      <c r="C5" s="54" t="s">
        <v>221</v>
      </c>
      <c r="D5" s="53" t="s">
        <v>238</v>
      </c>
      <c r="E5" s="54" t="s">
        <v>272</v>
      </c>
      <c r="F5" s="55" t="s">
        <v>222</v>
      </c>
      <c r="G5" s="55" t="s">
        <v>309</v>
      </c>
      <c r="H5" s="55" t="s">
        <v>223</v>
      </c>
      <c r="J5"/>
      <c r="K5" s="42"/>
      <c r="L5"/>
      <c r="M5"/>
      <c r="N5"/>
      <c r="O5"/>
      <c r="P5"/>
      <c r="R5" s="191" t="s">
        <v>457</v>
      </c>
    </row>
    <row r="6" spans="1:17" ht="12.75" customHeight="1">
      <c r="A6" s="56">
        <v>1</v>
      </c>
      <c r="B6" s="56">
        <v>1</v>
      </c>
      <c r="C6" s="57" t="s">
        <v>42</v>
      </c>
      <c r="D6" s="56">
        <v>1868</v>
      </c>
      <c r="E6" s="57" t="s">
        <v>426</v>
      </c>
      <c r="F6" s="58" t="s">
        <v>493</v>
      </c>
      <c r="G6" s="58">
        <v>8</v>
      </c>
      <c r="H6" s="58" t="s">
        <v>494</v>
      </c>
      <c r="K6" s="221" t="s">
        <v>410</v>
      </c>
      <c r="L6" s="54" t="s">
        <v>221</v>
      </c>
      <c r="M6" s="53" t="s">
        <v>238</v>
      </c>
      <c r="N6" s="54" t="s">
        <v>272</v>
      </c>
      <c r="O6" s="55" t="s">
        <v>404</v>
      </c>
      <c r="P6" s="55" t="s">
        <v>222</v>
      </c>
      <c r="Q6" s="55" t="s">
        <v>223</v>
      </c>
    </row>
    <row r="7" spans="1:18" ht="12.75" customHeight="1">
      <c r="A7" s="56">
        <v>2</v>
      </c>
      <c r="B7" s="56">
        <v>4</v>
      </c>
      <c r="C7" s="57" t="s">
        <v>78</v>
      </c>
      <c r="D7" s="56">
        <v>1724</v>
      </c>
      <c r="E7" s="57" t="s">
        <v>495</v>
      </c>
      <c r="F7" s="58" t="s">
        <v>496</v>
      </c>
      <c r="G7" s="58">
        <v>7</v>
      </c>
      <c r="H7" s="58" t="s">
        <v>497</v>
      </c>
      <c r="J7" s="204"/>
      <c r="K7" s="208">
        <v>1</v>
      </c>
      <c r="L7" s="117" t="s">
        <v>489</v>
      </c>
      <c r="M7" s="56">
        <v>1000</v>
      </c>
      <c r="N7" s="57" t="s">
        <v>87</v>
      </c>
      <c r="O7" s="58" t="s">
        <v>286</v>
      </c>
      <c r="P7" s="58" t="s">
        <v>323</v>
      </c>
      <c r="Q7" s="58" t="s">
        <v>316</v>
      </c>
      <c r="R7" s="191">
        <v>3</v>
      </c>
    </row>
    <row r="8" spans="1:18" ht="12.75" customHeight="1">
      <c r="A8" s="56">
        <v>3</v>
      </c>
      <c r="B8" s="56">
        <v>2</v>
      </c>
      <c r="C8" s="57" t="s">
        <v>105</v>
      </c>
      <c r="D8" s="56">
        <v>1801</v>
      </c>
      <c r="E8" s="57" t="s">
        <v>498</v>
      </c>
      <c r="F8" s="58" t="s">
        <v>496</v>
      </c>
      <c r="G8" s="58">
        <v>7</v>
      </c>
      <c r="H8" s="58" t="s">
        <v>499</v>
      </c>
      <c r="J8" s="204"/>
      <c r="K8" s="208">
        <v>2</v>
      </c>
      <c r="L8" s="117" t="s">
        <v>534</v>
      </c>
      <c r="M8" s="56">
        <v>1000</v>
      </c>
      <c r="N8" s="57" t="s">
        <v>108</v>
      </c>
      <c r="O8" s="58" t="s">
        <v>286</v>
      </c>
      <c r="P8" s="58" t="s">
        <v>323</v>
      </c>
      <c r="Q8" s="58" t="s">
        <v>364</v>
      </c>
      <c r="R8" s="191">
        <v>3</v>
      </c>
    </row>
    <row r="9" spans="1:18" ht="12.75" customHeight="1">
      <c r="A9" s="56">
        <v>4</v>
      </c>
      <c r="B9" s="56">
        <v>17</v>
      </c>
      <c r="C9" s="57" t="s">
        <v>290</v>
      </c>
      <c r="D9" s="56">
        <v>1250</v>
      </c>
      <c r="E9" s="57" t="s">
        <v>371</v>
      </c>
      <c r="F9" s="58" t="s">
        <v>488</v>
      </c>
      <c r="G9" s="58">
        <v>7</v>
      </c>
      <c r="H9" s="58" t="s">
        <v>497</v>
      </c>
      <c r="J9" s="204"/>
      <c r="K9" s="208">
        <v>3</v>
      </c>
      <c r="L9" s="117" t="s">
        <v>538</v>
      </c>
      <c r="M9" s="56">
        <v>1000</v>
      </c>
      <c r="N9" s="36" t="s">
        <v>543</v>
      </c>
      <c r="O9" s="58" t="s">
        <v>286</v>
      </c>
      <c r="P9" s="58" t="s">
        <v>326</v>
      </c>
      <c r="Q9" s="58" t="s">
        <v>311</v>
      </c>
      <c r="R9" s="191">
        <v>1</v>
      </c>
    </row>
    <row r="10" spans="1:16" ht="12.75" customHeight="1">
      <c r="A10" s="235">
        <v>5</v>
      </c>
      <c r="B10" s="235">
        <v>6</v>
      </c>
      <c r="C10" s="236" t="s">
        <v>468</v>
      </c>
      <c r="D10" s="235">
        <v>1541</v>
      </c>
      <c r="E10" s="236" t="s">
        <v>500</v>
      </c>
      <c r="F10" s="237" t="s">
        <v>478</v>
      </c>
      <c r="G10" s="237">
        <v>5</v>
      </c>
      <c r="H10" s="237" t="s">
        <v>501</v>
      </c>
      <c r="J10"/>
      <c r="K10" s="42"/>
      <c r="L10"/>
      <c r="M10"/>
      <c r="N10"/>
      <c r="O10"/>
      <c r="P10"/>
    </row>
    <row r="11" spans="1:16" ht="12.75" customHeight="1">
      <c r="A11" s="56">
        <v>6</v>
      </c>
      <c r="B11" s="56">
        <v>70</v>
      </c>
      <c r="C11" s="57" t="s">
        <v>487</v>
      </c>
      <c r="D11" s="56">
        <v>1000</v>
      </c>
      <c r="E11" s="57" t="s">
        <v>502</v>
      </c>
      <c r="F11" s="58" t="s">
        <v>478</v>
      </c>
      <c r="G11" s="58">
        <v>5</v>
      </c>
      <c r="H11" s="58" t="s">
        <v>503</v>
      </c>
      <c r="J11" s="52" t="s">
        <v>431</v>
      </c>
      <c r="K11" s="42"/>
      <c r="L11"/>
      <c r="M11"/>
      <c r="N11"/>
      <c r="O11"/>
      <c r="P11"/>
    </row>
    <row r="12" spans="1:16" ht="12.75" customHeight="1">
      <c r="A12" s="56">
        <v>7</v>
      </c>
      <c r="B12" s="56">
        <v>9</v>
      </c>
      <c r="C12" s="57" t="s">
        <v>82</v>
      </c>
      <c r="D12" s="56">
        <v>1322</v>
      </c>
      <c r="E12" s="57" t="s">
        <v>504</v>
      </c>
      <c r="F12" s="58" t="s">
        <v>478</v>
      </c>
      <c r="G12" s="58">
        <v>6</v>
      </c>
      <c r="H12" s="58" t="s">
        <v>505</v>
      </c>
      <c r="J12"/>
      <c r="K12" s="42"/>
      <c r="L12"/>
      <c r="M12"/>
      <c r="N12"/>
      <c r="O12"/>
      <c r="P12"/>
    </row>
    <row r="13" spans="1:17" ht="12.75" customHeight="1">
      <c r="A13" s="235">
        <v>8</v>
      </c>
      <c r="B13" s="235">
        <v>3</v>
      </c>
      <c r="C13" s="236" t="s">
        <v>390</v>
      </c>
      <c r="D13" s="235">
        <v>1756</v>
      </c>
      <c r="E13" s="236" t="s">
        <v>506</v>
      </c>
      <c r="F13" s="237" t="s">
        <v>310</v>
      </c>
      <c r="G13" s="237">
        <v>4</v>
      </c>
      <c r="H13" s="237" t="s">
        <v>497</v>
      </c>
      <c r="K13" s="221" t="s">
        <v>410</v>
      </c>
      <c r="L13" s="55" t="s">
        <v>221</v>
      </c>
      <c r="M13" s="53" t="s">
        <v>238</v>
      </c>
      <c r="N13" s="54" t="s">
        <v>272</v>
      </c>
      <c r="O13" s="55" t="s">
        <v>404</v>
      </c>
      <c r="P13" s="55" t="s">
        <v>222</v>
      </c>
      <c r="Q13" s="55" t="s">
        <v>223</v>
      </c>
    </row>
    <row r="14" spans="1:18" ht="12.75" customHeight="1">
      <c r="A14" s="56">
        <v>9</v>
      </c>
      <c r="B14" s="56">
        <v>13</v>
      </c>
      <c r="C14" s="57" t="s">
        <v>85</v>
      </c>
      <c r="D14" s="56">
        <v>1250</v>
      </c>
      <c r="E14" s="57" t="s">
        <v>426</v>
      </c>
      <c r="F14" s="58" t="s">
        <v>310</v>
      </c>
      <c r="G14" s="58">
        <v>5</v>
      </c>
      <c r="H14" s="58" t="s">
        <v>497</v>
      </c>
      <c r="J14" s="204"/>
      <c r="K14" s="208">
        <v>1</v>
      </c>
      <c r="L14" s="276" t="s">
        <v>163</v>
      </c>
      <c r="M14" s="56">
        <v>1250</v>
      </c>
      <c r="N14" s="57" t="s">
        <v>371</v>
      </c>
      <c r="O14" s="58" t="s">
        <v>287</v>
      </c>
      <c r="P14" s="58" t="s">
        <v>314</v>
      </c>
      <c r="Q14" s="58" t="s">
        <v>514</v>
      </c>
      <c r="R14" s="191">
        <v>5</v>
      </c>
    </row>
    <row r="15" spans="1:18" ht="12.75" customHeight="1">
      <c r="A15" s="56">
        <v>10</v>
      </c>
      <c r="B15" s="56">
        <v>5</v>
      </c>
      <c r="C15" s="57" t="s">
        <v>79</v>
      </c>
      <c r="D15" s="56">
        <v>1602</v>
      </c>
      <c r="E15" s="57" t="s">
        <v>495</v>
      </c>
      <c r="F15" s="58" t="s">
        <v>310</v>
      </c>
      <c r="G15" s="58">
        <v>6</v>
      </c>
      <c r="H15" s="58" t="s">
        <v>507</v>
      </c>
      <c r="J15" s="204"/>
      <c r="K15" s="208">
        <v>2</v>
      </c>
      <c r="L15" s="276" t="s">
        <v>285</v>
      </c>
      <c r="M15" s="56">
        <v>1250</v>
      </c>
      <c r="N15" s="57" t="s">
        <v>518</v>
      </c>
      <c r="O15" s="58" t="s">
        <v>287</v>
      </c>
      <c r="P15" s="58" t="s">
        <v>314</v>
      </c>
      <c r="Q15" s="58" t="s">
        <v>519</v>
      </c>
      <c r="R15" s="191">
        <v>5</v>
      </c>
    </row>
    <row r="16" spans="1:18" ht="12.75" customHeight="1">
      <c r="A16" s="56">
        <v>11</v>
      </c>
      <c r="B16" s="56">
        <v>11</v>
      </c>
      <c r="C16" s="57" t="s">
        <v>289</v>
      </c>
      <c r="D16" s="56">
        <v>1280</v>
      </c>
      <c r="E16" s="57" t="s">
        <v>371</v>
      </c>
      <c r="F16" s="58" t="s">
        <v>310</v>
      </c>
      <c r="G16" s="58">
        <v>5</v>
      </c>
      <c r="H16" s="58" t="s">
        <v>503</v>
      </c>
      <c r="J16" s="204"/>
      <c r="K16" s="208">
        <v>3</v>
      </c>
      <c r="L16" s="276" t="s">
        <v>530</v>
      </c>
      <c r="M16" s="56">
        <v>1000</v>
      </c>
      <c r="N16" s="57" t="s">
        <v>526</v>
      </c>
      <c r="O16" s="58" t="s">
        <v>287</v>
      </c>
      <c r="P16" s="58" t="s">
        <v>321</v>
      </c>
      <c r="Q16" s="58" t="s">
        <v>315</v>
      </c>
      <c r="R16" s="191">
        <v>3</v>
      </c>
    </row>
    <row r="17" spans="1:16" ht="12.75" customHeight="1">
      <c r="A17" s="235">
        <v>12</v>
      </c>
      <c r="B17" s="235">
        <v>7</v>
      </c>
      <c r="C17" s="236" t="s">
        <v>508</v>
      </c>
      <c r="D17" s="235">
        <v>1347</v>
      </c>
      <c r="E17" s="236" t="s">
        <v>500</v>
      </c>
      <c r="F17" s="237" t="s">
        <v>310</v>
      </c>
      <c r="G17" s="237">
        <v>5</v>
      </c>
      <c r="H17" s="237" t="s">
        <v>509</v>
      </c>
      <c r="J17" s="43"/>
      <c r="K17" s="42"/>
      <c r="L17"/>
      <c r="M17"/>
      <c r="N17"/>
      <c r="O17"/>
      <c r="P17"/>
    </row>
    <row r="18" spans="1:16" ht="12.75" customHeight="1">
      <c r="A18" s="56">
        <v>13</v>
      </c>
      <c r="B18" s="56">
        <v>10</v>
      </c>
      <c r="C18" s="57" t="s">
        <v>373</v>
      </c>
      <c r="D18" s="56">
        <v>1313</v>
      </c>
      <c r="E18" s="57" t="s">
        <v>371</v>
      </c>
      <c r="F18" s="58" t="s">
        <v>310</v>
      </c>
      <c r="G18" s="58">
        <v>5</v>
      </c>
      <c r="H18" s="58" t="s">
        <v>509</v>
      </c>
      <c r="J18" s="52" t="s">
        <v>432</v>
      </c>
      <c r="K18" s="42"/>
      <c r="L18"/>
      <c r="M18"/>
      <c r="N18"/>
      <c r="O18"/>
      <c r="P18"/>
    </row>
    <row r="19" spans="1:16" ht="12.75" customHeight="1">
      <c r="A19" s="56">
        <v>14</v>
      </c>
      <c r="B19" s="56">
        <v>12</v>
      </c>
      <c r="C19" s="57" t="s">
        <v>173</v>
      </c>
      <c r="D19" s="56">
        <v>1250</v>
      </c>
      <c r="E19" s="57" t="s">
        <v>426</v>
      </c>
      <c r="F19" s="58" t="s">
        <v>310</v>
      </c>
      <c r="G19" s="58">
        <v>5</v>
      </c>
      <c r="H19" s="58" t="s">
        <v>510</v>
      </c>
      <c r="J19"/>
      <c r="K19" s="42"/>
      <c r="L19"/>
      <c r="M19"/>
      <c r="N19"/>
      <c r="O19"/>
      <c r="P19"/>
    </row>
    <row r="20" spans="1:17" ht="12.75" customHeight="1">
      <c r="A20" s="56">
        <v>15</v>
      </c>
      <c r="B20" s="56">
        <v>28</v>
      </c>
      <c r="C20" s="57" t="s">
        <v>401</v>
      </c>
      <c r="D20" s="56">
        <v>1100</v>
      </c>
      <c r="E20" s="57" t="s">
        <v>498</v>
      </c>
      <c r="F20" s="58" t="s">
        <v>310</v>
      </c>
      <c r="G20" s="58">
        <v>6</v>
      </c>
      <c r="H20" s="58" t="s">
        <v>511</v>
      </c>
      <c r="K20" s="221" t="s">
        <v>410</v>
      </c>
      <c r="L20" s="54" t="s">
        <v>221</v>
      </c>
      <c r="M20" s="53" t="s">
        <v>238</v>
      </c>
      <c r="N20" s="54" t="s">
        <v>272</v>
      </c>
      <c r="O20" s="55" t="s">
        <v>404</v>
      </c>
      <c r="P20" s="55" t="s">
        <v>222</v>
      </c>
      <c r="Q20" s="55" t="s">
        <v>223</v>
      </c>
    </row>
    <row r="21" spans="1:18" ht="12.75" customHeight="1">
      <c r="A21" s="56">
        <v>16</v>
      </c>
      <c r="B21" s="56">
        <v>8</v>
      </c>
      <c r="C21" s="57" t="s">
        <v>77</v>
      </c>
      <c r="D21" s="56">
        <v>1334</v>
      </c>
      <c r="E21" s="57" t="s">
        <v>371</v>
      </c>
      <c r="F21" s="58" t="s">
        <v>310</v>
      </c>
      <c r="G21" s="58">
        <v>6</v>
      </c>
      <c r="H21" s="58" t="s">
        <v>439</v>
      </c>
      <c r="J21" s="204"/>
      <c r="K21" s="208">
        <v>1</v>
      </c>
      <c r="L21" s="117" t="s">
        <v>85</v>
      </c>
      <c r="M21" s="56">
        <v>1250</v>
      </c>
      <c r="N21" s="57" t="s">
        <v>426</v>
      </c>
      <c r="O21" s="58" t="s">
        <v>288</v>
      </c>
      <c r="P21" s="58" t="s">
        <v>310</v>
      </c>
      <c r="Q21" s="58" t="s">
        <v>497</v>
      </c>
      <c r="R21" s="191">
        <v>5</v>
      </c>
    </row>
    <row r="22" spans="1:18" ht="12.75" customHeight="1">
      <c r="A22" s="56">
        <v>17</v>
      </c>
      <c r="B22" s="56">
        <v>23</v>
      </c>
      <c r="C22" s="57" t="s">
        <v>334</v>
      </c>
      <c r="D22" s="56">
        <v>1100</v>
      </c>
      <c r="E22" s="57" t="s">
        <v>495</v>
      </c>
      <c r="F22" s="58" t="s">
        <v>310</v>
      </c>
      <c r="G22" s="58">
        <v>6</v>
      </c>
      <c r="H22" s="58" t="s">
        <v>439</v>
      </c>
      <c r="J22" s="204"/>
      <c r="K22" s="208">
        <v>2</v>
      </c>
      <c r="L22" s="117" t="s">
        <v>528</v>
      </c>
      <c r="M22" s="56">
        <v>1000</v>
      </c>
      <c r="N22" s="57" t="s">
        <v>87</v>
      </c>
      <c r="O22" s="58" t="s">
        <v>288</v>
      </c>
      <c r="P22" s="58" t="s">
        <v>321</v>
      </c>
      <c r="Q22" s="58" t="s">
        <v>485</v>
      </c>
      <c r="R22" s="191">
        <v>2</v>
      </c>
    </row>
    <row r="23" spans="1:18" ht="12.75" customHeight="1">
      <c r="A23" s="56">
        <v>18</v>
      </c>
      <c r="B23" s="56">
        <v>31</v>
      </c>
      <c r="C23" s="57" t="s">
        <v>268</v>
      </c>
      <c r="D23" s="56">
        <v>1100</v>
      </c>
      <c r="E23" s="57" t="s">
        <v>495</v>
      </c>
      <c r="F23" s="58" t="s">
        <v>310</v>
      </c>
      <c r="G23" s="58">
        <v>6</v>
      </c>
      <c r="H23" s="58" t="s">
        <v>512</v>
      </c>
      <c r="J23" s="204"/>
      <c r="K23" s="208">
        <v>3</v>
      </c>
      <c r="L23" s="117" t="s">
        <v>466</v>
      </c>
      <c r="M23" s="56">
        <v>1000</v>
      </c>
      <c r="N23" s="57" t="s">
        <v>498</v>
      </c>
      <c r="O23" s="58" t="s">
        <v>288</v>
      </c>
      <c r="P23" s="58" t="s">
        <v>324</v>
      </c>
      <c r="Q23" s="58" t="s">
        <v>485</v>
      </c>
      <c r="R23" s="191">
        <v>2</v>
      </c>
    </row>
    <row r="24" spans="1:16" ht="12.75" customHeight="1">
      <c r="A24" s="56">
        <v>19</v>
      </c>
      <c r="B24" s="56">
        <v>24</v>
      </c>
      <c r="C24" s="57" t="s">
        <v>330</v>
      </c>
      <c r="D24" s="56">
        <v>1100</v>
      </c>
      <c r="E24" s="57" t="s">
        <v>495</v>
      </c>
      <c r="F24" s="58" t="s">
        <v>310</v>
      </c>
      <c r="G24" s="58">
        <v>6</v>
      </c>
      <c r="H24" s="58" t="s">
        <v>423</v>
      </c>
      <c r="J24"/>
      <c r="K24" s="42"/>
      <c r="L24"/>
      <c r="M24"/>
      <c r="N24"/>
      <c r="O24"/>
      <c r="P24"/>
    </row>
    <row r="25" spans="1:16" ht="12.75" customHeight="1">
      <c r="A25" s="56">
        <v>20</v>
      </c>
      <c r="B25" s="56">
        <v>30</v>
      </c>
      <c r="C25" s="57" t="s">
        <v>333</v>
      </c>
      <c r="D25" s="56">
        <v>1100</v>
      </c>
      <c r="E25" s="57" t="s">
        <v>495</v>
      </c>
      <c r="F25" s="58" t="s">
        <v>312</v>
      </c>
      <c r="G25" s="58">
        <v>5</v>
      </c>
      <c r="H25" s="58" t="s">
        <v>510</v>
      </c>
      <c r="J25" s="52" t="s">
        <v>433</v>
      </c>
      <c r="K25" s="42"/>
      <c r="L25"/>
      <c r="M25"/>
      <c r="N25"/>
      <c r="O25"/>
      <c r="P25"/>
    </row>
    <row r="26" spans="1:16" ht="12.75" customHeight="1">
      <c r="A26" s="56">
        <v>21</v>
      </c>
      <c r="B26" s="56">
        <v>59</v>
      </c>
      <c r="C26" s="57" t="s">
        <v>302</v>
      </c>
      <c r="D26" s="56">
        <v>1000</v>
      </c>
      <c r="E26" s="57" t="s">
        <v>513</v>
      </c>
      <c r="F26" s="58" t="s">
        <v>312</v>
      </c>
      <c r="G26" s="58">
        <v>5</v>
      </c>
      <c r="H26" s="58" t="s">
        <v>511</v>
      </c>
      <c r="J26"/>
      <c r="K26" s="42"/>
      <c r="L26"/>
      <c r="M26"/>
      <c r="N26"/>
      <c r="O26"/>
      <c r="P26"/>
    </row>
    <row r="27" spans="1:17" ht="12.75" customHeight="1">
      <c r="A27" s="56">
        <v>22</v>
      </c>
      <c r="B27" s="56">
        <v>16</v>
      </c>
      <c r="C27" s="57" t="s">
        <v>296</v>
      </c>
      <c r="D27" s="56">
        <v>1250</v>
      </c>
      <c r="E27" s="57" t="s">
        <v>399</v>
      </c>
      <c r="F27" s="58" t="s">
        <v>312</v>
      </c>
      <c r="G27" s="58">
        <v>5</v>
      </c>
      <c r="H27" s="58" t="s">
        <v>511</v>
      </c>
      <c r="K27" s="221" t="s">
        <v>410</v>
      </c>
      <c r="L27" s="54" t="s">
        <v>221</v>
      </c>
      <c r="M27" s="53" t="s">
        <v>238</v>
      </c>
      <c r="N27" s="54" t="s">
        <v>272</v>
      </c>
      <c r="O27" s="55" t="s">
        <v>404</v>
      </c>
      <c r="P27" s="55" t="s">
        <v>222</v>
      </c>
      <c r="Q27" s="55" t="s">
        <v>223</v>
      </c>
    </row>
    <row r="28" spans="1:18" ht="12.75" customHeight="1">
      <c r="A28" s="56">
        <v>23</v>
      </c>
      <c r="B28" s="56">
        <v>32</v>
      </c>
      <c r="C28" s="57" t="s">
        <v>183</v>
      </c>
      <c r="D28" s="56">
        <v>1100</v>
      </c>
      <c r="E28" s="57" t="s">
        <v>87</v>
      </c>
      <c r="F28" s="58" t="s">
        <v>312</v>
      </c>
      <c r="G28" s="58">
        <v>5</v>
      </c>
      <c r="H28" s="58" t="s">
        <v>514</v>
      </c>
      <c r="J28" s="204"/>
      <c r="K28" s="208">
        <v>1</v>
      </c>
      <c r="L28" s="117" t="s">
        <v>82</v>
      </c>
      <c r="M28" s="56">
        <v>1322</v>
      </c>
      <c r="N28" s="57" t="s">
        <v>504</v>
      </c>
      <c r="O28" s="58" t="s">
        <v>542</v>
      </c>
      <c r="P28" s="58" t="s">
        <v>478</v>
      </c>
      <c r="Q28" s="58" t="s">
        <v>505</v>
      </c>
      <c r="R28" s="191">
        <v>6</v>
      </c>
    </row>
    <row r="29" spans="1:18" ht="12.75" customHeight="1">
      <c r="A29" s="235">
        <v>24</v>
      </c>
      <c r="B29" s="235">
        <v>26</v>
      </c>
      <c r="C29" s="236" t="s">
        <v>451</v>
      </c>
      <c r="D29" s="235">
        <v>1100</v>
      </c>
      <c r="E29" s="236" t="s">
        <v>455</v>
      </c>
      <c r="F29" s="237" t="s">
        <v>312</v>
      </c>
      <c r="G29" s="237">
        <v>4</v>
      </c>
      <c r="H29" s="237" t="s">
        <v>423</v>
      </c>
      <c r="J29" s="204"/>
      <c r="K29" s="208">
        <v>2</v>
      </c>
      <c r="L29" s="117" t="s">
        <v>183</v>
      </c>
      <c r="M29" s="56">
        <v>1100</v>
      </c>
      <c r="N29" s="57" t="s">
        <v>87</v>
      </c>
      <c r="O29" s="58" t="s">
        <v>542</v>
      </c>
      <c r="P29" s="58" t="s">
        <v>312</v>
      </c>
      <c r="Q29" s="58" t="s">
        <v>514</v>
      </c>
      <c r="R29" s="191">
        <v>5</v>
      </c>
    </row>
    <row r="30" spans="1:16" ht="12.75" customHeight="1">
      <c r="A30" s="56">
        <v>25</v>
      </c>
      <c r="B30" s="56">
        <v>35</v>
      </c>
      <c r="C30" s="57" t="s">
        <v>292</v>
      </c>
      <c r="D30" s="56">
        <v>1000</v>
      </c>
      <c r="E30" s="57" t="s">
        <v>498</v>
      </c>
      <c r="F30" s="58" t="s">
        <v>312</v>
      </c>
      <c r="G30" s="58">
        <v>4</v>
      </c>
      <c r="H30" s="58" t="s">
        <v>484</v>
      </c>
      <c r="J30"/>
      <c r="K30" s="42"/>
      <c r="L30"/>
      <c r="M30"/>
      <c r="N30"/>
      <c r="O30"/>
      <c r="P30"/>
    </row>
    <row r="31" spans="1:16" ht="12.75" customHeight="1">
      <c r="A31" s="56">
        <v>26</v>
      </c>
      <c r="B31" s="56">
        <v>61</v>
      </c>
      <c r="C31" s="57" t="s">
        <v>304</v>
      </c>
      <c r="D31" s="56">
        <v>1000</v>
      </c>
      <c r="E31" s="57" t="s">
        <v>513</v>
      </c>
      <c r="F31" s="58" t="s">
        <v>312</v>
      </c>
      <c r="G31" s="58">
        <v>5</v>
      </c>
      <c r="H31" s="58" t="s">
        <v>424</v>
      </c>
      <c r="J31" s="52" t="s">
        <v>434</v>
      </c>
      <c r="K31" s="42"/>
      <c r="L31"/>
      <c r="M31"/>
      <c r="N31"/>
      <c r="O31"/>
      <c r="P31"/>
    </row>
    <row r="32" spans="1:16" ht="12.75" customHeight="1">
      <c r="A32" s="56">
        <v>27</v>
      </c>
      <c r="B32" s="56">
        <v>84</v>
      </c>
      <c r="C32" s="57" t="s">
        <v>465</v>
      </c>
      <c r="D32" s="56">
        <v>1000</v>
      </c>
      <c r="E32" s="57" t="s">
        <v>400</v>
      </c>
      <c r="F32" s="58" t="s">
        <v>312</v>
      </c>
      <c r="G32" s="58">
        <v>5</v>
      </c>
      <c r="H32" s="58" t="s">
        <v>413</v>
      </c>
      <c r="J32"/>
      <c r="K32" s="42"/>
      <c r="L32"/>
      <c r="M32"/>
      <c r="N32"/>
      <c r="O32"/>
      <c r="P32"/>
    </row>
    <row r="33" spans="1:17" ht="15.75">
      <c r="A33" s="56">
        <v>28</v>
      </c>
      <c r="B33" s="56">
        <v>18</v>
      </c>
      <c r="C33" s="57" t="s">
        <v>294</v>
      </c>
      <c r="D33" s="56">
        <v>1250</v>
      </c>
      <c r="E33" s="57" t="s">
        <v>515</v>
      </c>
      <c r="F33" s="58" t="s">
        <v>314</v>
      </c>
      <c r="G33" s="58">
        <v>4</v>
      </c>
      <c r="H33" s="58" t="s">
        <v>509</v>
      </c>
      <c r="K33" s="221" t="s">
        <v>410</v>
      </c>
      <c r="L33" s="54" t="s">
        <v>221</v>
      </c>
      <c r="M33" s="53" t="s">
        <v>238</v>
      </c>
      <c r="N33" s="54" t="s">
        <v>272</v>
      </c>
      <c r="O33" s="55" t="s">
        <v>404</v>
      </c>
      <c r="P33" s="55" t="s">
        <v>222</v>
      </c>
      <c r="Q33" s="55" t="s">
        <v>223</v>
      </c>
    </row>
    <row r="34" spans="1:18" ht="12.75" customHeight="1">
      <c r="A34" s="235">
        <v>29</v>
      </c>
      <c r="B34" s="235">
        <v>21</v>
      </c>
      <c r="C34" s="236" t="s">
        <v>405</v>
      </c>
      <c r="D34" s="235">
        <v>1100</v>
      </c>
      <c r="E34" s="236" t="s">
        <v>455</v>
      </c>
      <c r="F34" s="237" t="s">
        <v>314</v>
      </c>
      <c r="G34" s="237">
        <v>5</v>
      </c>
      <c r="H34" s="237" t="s">
        <v>516</v>
      </c>
      <c r="J34" s="204"/>
      <c r="K34" s="208">
        <v>1</v>
      </c>
      <c r="L34" s="117" t="s">
        <v>334</v>
      </c>
      <c r="M34" s="56">
        <v>1100</v>
      </c>
      <c r="N34" s="57" t="s">
        <v>495</v>
      </c>
      <c r="O34" s="58" t="s">
        <v>227</v>
      </c>
      <c r="P34" s="58" t="s">
        <v>310</v>
      </c>
      <c r="Q34" s="58" t="s">
        <v>439</v>
      </c>
      <c r="R34" s="191">
        <v>6</v>
      </c>
    </row>
    <row r="35" spans="1:18" ht="12.75" customHeight="1">
      <c r="A35" s="56">
        <v>30</v>
      </c>
      <c r="B35" s="56">
        <v>15</v>
      </c>
      <c r="C35" s="57" t="s">
        <v>163</v>
      </c>
      <c r="D35" s="56">
        <v>1250</v>
      </c>
      <c r="E35" s="57" t="s">
        <v>371</v>
      </c>
      <c r="F35" s="58" t="s">
        <v>314</v>
      </c>
      <c r="G35" s="58">
        <v>5</v>
      </c>
      <c r="H35" s="58" t="s">
        <v>514</v>
      </c>
      <c r="J35" s="204"/>
      <c r="K35" s="208">
        <v>2</v>
      </c>
      <c r="L35" s="117" t="s">
        <v>524</v>
      </c>
      <c r="M35" s="56">
        <v>1000</v>
      </c>
      <c r="N35" s="57" t="s">
        <v>371</v>
      </c>
      <c r="O35" s="58" t="s">
        <v>227</v>
      </c>
      <c r="P35" s="58" t="s">
        <v>317</v>
      </c>
      <c r="Q35" s="58" t="s">
        <v>411</v>
      </c>
      <c r="R35" s="191">
        <v>4</v>
      </c>
    </row>
    <row r="36" spans="1:18" ht="12.75" customHeight="1">
      <c r="A36" s="56">
        <v>31</v>
      </c>
      <c r="B36" s="56">
        <v>20</v>
      </c>
      <c r="C36" s="57" t="s">
        <v>218</v>
      </c>
      <c r="D36" s="56">
        <v>1250</v>
      </c>
      <c r="E36" s="57" t="s">
        <v>399</v>
      </c>
      <c r="F36" s="58" t="s">
        <v>314</v>
      </c>
      <c r="G36" s="58">
        <v>4</v>
      </c>
      <c r="H36" s="58" t="s">
        <v>514</v>
      </c>
      <c r="J36" s="204"/>
      <c r="K36" s="208">
        <v>3</v>
      </c>
      <c r="L36" s="117" t="s">
        <v>473</v>
      </c>
      <c r="M36" s="56">
        <v>1000</v>
      </c>
      <c r="N36" s="57" t="s">
        <v>522</v>
      </c>
      <c r="O36" s="58" t="s">
        <v>227</v>
      </c>
      <c r="P36" s="58" t="s">
        <v>317</v>
      </c>
      <c r="Q36" s="58" t="s">
        <v>414</v>
      </c>
      <c r="R36" s="191">
        <v>4</v>
      </c>
    </row>
    <row r="37" spans="1:18" ht="12.75" customHeight="1">
      <c r="A37" s="56">
        <v>32</v>
      </c>
      <c r="B37" s="56">
        <v>19</v>
      </c>
      <c r="C37" s="57" t="s">
        <v>244</v>
      </c>
      <c r="D37" s="56">
        <v>1250</v>
      </c>
      <c r="E37" s="57" t="s">
        <v>498</v>
      </c>
      <c r="F37" s="58" t="s">
        <v>314</v>
      </c>
      <c r="G37" s="58">
        <v>5</v>
      </c>
      <c r="H37" s="58" t="s">
        <v>439</v>
      </c>
      <c r="J37" s="204"/>
      <c r="K37" s="208">
        <v>4</v>
      </c>
      <c r="L37" s="117" t="s">
        <v>420</v>
      </c>
      <c r="M37" s="56">
        <v>1100</v>
      </c>
      <c r="N37" s="57" t="s">
        <v>399</v>
      </c>
      <c r="O37" s="58" t="s">
        <v>227</v>
      </c>
      <c r="P37" s="58" t="s">
        <v>318</v>
      </c>
      <c r="Q37" s="58" t="s">
        <v>424</v>
      </c>
      <c r="R37" s="191">
        <v>4</v>
      </c>
    </row>
    <row r="38" spans="1:18" ht="12.75" customHeight="1">
      <c r="A38" s="56">
        <v>33</v>
      </c>
      <c r="B38" s="56">
        <v>76</v>
      </c>
      <c r="C38" s="57" t="s">
        <v>517</v>
      </c>
      <c r="D38" s="56">
        <v>1000</v>
      </c>
      <c r="E38" s="57" t="s">
        <v>400</v>
      </c>
      <c r="F38" s="58" t="s">
        <v>314</v>
      </c>
      <c r="G38" s="58">
        <v>5</v>
      </c>
      <c r="H38" s="58" t="s">
        <v>439</v>
      </c>
      <c r="J38" s="204"/>
      <c r="K38" s="208">
        <v>5</v>
      </c>
      <c r="L38" s="117" t="s">
        <v>443</v>
      </c>
      <c r="M38" s="56">
        <v>1000</v>
      </c>
      <c r="N38" s="57" t="s">
        <v>498</v>
      </c>
      <c r="O38" s="58" t="s">
        <v>227</v>
      </c>
      <c r="P38" s="58" t="s">
        <v>318</v>
      </c>
      <c r="Q38" s="58" t="s">
        <v>486</v>
      </c>
      <c r="R38" s="191">
        <v>3</v>
      </c>
    </row>
    <row r="39" spans="1:18" ht="12.75" customHeight="1">
      <c r="A39" s="56">
        <v>34</v>
      </c>
      <c r="B39" s="56">
        <v>14</v>
      </c>
      <c r="C39" s="57" t="s">
        <v>285</v>
      </c>
      <c r="D39" s="56">
        <v>1250</v>
      </c>
      <c r="E39" s="57" t="s">
        <v>518</v>
      </c>
      <c r="F39" s="58" t="s">
        <v>314</v>
      </c>
      <c r="G39" s="58">
        <v>5</v>
      </c>
      <c r="H39" s="58" t="s">
        <v>519</v>
      </c>
      <c r="J39" s="204"/>
      <c r="K39" s="208">
        <v>6</v>
      </c>
      <c r="L39" s="117" t="s">
        <v>361</v>
      </c>
      <c r="M39" s="56">
        <v>1100</v>
      </c>
      <c r="N39" s="57" t="s">
        <v>495</v>
      </c>
      <c r="O39" s="58" t="s">
        <v>227</v>
      </c>
      <c r="P39" s="58" t="s">
        <v>318</v>
      </c>
      <c r="Q39" s="58" t="s">
        <v>419</v>
      </c>
      <c r="R39" s="191">
        <v>4</v>
      </c>
    </row>
    <row r="40" spans="1:18" ht="12.75" customHeight="1">
      <c r="A40" s="56">
        <v>35</v>
      </c>
      <c r="B40" s="56">
        <v>64</v>
      </c>
      <c r="C40" s="57" t="s">
        <v>336</v>
      </c>
      <c r="D40" s="56">
        <v>1000</v>
      </c>
      <c r="E40" s="57" t="s">
        <v>400</v>
      </c>
      <c r="F40" s="58" t="s">
        <v>314</v>
      </c>
      <c r="G40" s="58">
        <v>4</v>
      </c>
      <c r="H40" s="58" t="s">
        <v>519</v>
      </c>
      <c r="J40" s="204"/>
      <c r="K40" s="208">
        <v>7</v>
      </c>
      <c r="L40" s="117" t="s">
        <v>463</v>
      </c>
      <c r="M40" s="56">
        <v>1000</v>
      </c>
      <c r="N40" s="57" t="s">
        <v>400</v>
      </c>
      <c r="O40" s="58" t="s">
        <v>227</v>
      </c>
      <c r="P40" s="58" t="s">
        <v>318</v>
      </c>
      <c r="Q40" s="58" t="s">
        <v>418</v>
      </c>
      <c r="R40" s="191">
        <v>4</v>
      </c>
    </row>
    <row r="41" spans="1:18" ht="12.75" customHeight="1">
      <c r="A41" s="235">
        <v>36</v>
      </c>
      <c r="B41" s="235">
        <v>37</v>
      </c>
      <c r="C41" s="236" t="s">
        <v>520</v>
      </c>
      <c r="D41" s="235">
        <v>1000</v>
      </c>
      <c r="E41" s="236" t="s">
        <v>448</v>
      </c>
      <c r="F41" s="237" t="s">
        <v>314</v>
      </c>
      <c r="G41" s="237">
        <v>5</v>
      </c>
      <c r="H41" s="237" t="s">
        <v>440</v>
      </c>
      <c r="J41" s="204"/>
      <c r="K41" s="208">
        <v>8</v>
      </c>
      <c r="L41" s="163" t="s">
        <v>545</v>
      </c>
      <c r="M41" s="56">
        <v>1000</v>
      </c>
      <c r="N41" s="57" t="s">
        <v>400</v>
      </c>
      <c r="O41" s="58" t="s">
        <v>227</v>
      </c>
      <c r="P41" s="58" t="s">
        <v>321</v>
      </c>
      <c r="Q41" s="58" t="s">
        <v>416</v>
      </c>
      <c r="R41" s="191">
        <v>3</v>
      </c>
    </row>
    <row r="42" spans="1:18" ht="12.75" customHeight="1">
      <c r="A42" s="56">
        <v>37</v>
      </c>
      <c r="B42" s="56">
        <v>56</v>
      </c>
      <c r="C42" s="57" t="s">
        <v>212</v>
      </c>
      <c r="D42" s="56">
        <v>1000</v>
      </c>
      <c r="E42" s="57" t="s">
        <v>498</v>
      </c>
      <c r="F42" s="58" t="s">
        <v>314</v>
      </c>
      <c r="G42" s="58">
        <v>5</v>
      </c>
      <c r="H42" s="58" t="s">
        <v>440</v>
      </c>
      <c r="J42" s="204"/>
      <c r="K42" s="208">
        <v>9</v>
      </c>
      <c r="L42" s="117" t="s">
        <v>472</v>
      </c>
      <c r="M42" s="56">
        <v>1000</v>
      </c>
      <c r="N42" s="57" t="s">
        <v>521</v>
      </c>
      <c r="O42" s="58" t="s">
        <v>227</v>
      </c>
      <c r="P42" s="58" t="s">
        <v>321</v>
      </c>
      <c r="Q42" s="58" t="s">
        <v>413</v>
      </c>
      <c r="R42" s="191">
        <v>3</v>
      </c>
    </row>
    <row r="43" spans="1:18" ht="12.75" customHeight="1">
      <c r="A43" s="56">
        <v>38</v>
      </c>
      <c r="B43" s="56">
        <v>22</v>
      </c>
      <c r="C43" s="57" t="s">
        <v>102</v>
      </c>
      <c r="D43" s="56">
        <v>1100</v>
      </c>
      <c r="E43" s="57" t="s">
        <v>399</v>
      </c>
      <c r="F43" s="58" t="s">
        <v>314</v>
      </c>
      <c r="G43" s="58">
        <v>5</v>
      </c>
      <c r="H43" s="58" t="s">
        <v>423</v>
      </c>
      <c r="J43" s="204"/>
      <c r="K43" s="208">
        <v>10</v>
      </c>
      <c r="L43" s="117" t="s">
        <v>529</v>
      </c>
      <c r="M43" s="56">
        <v>1000</v>
      </c>
      <c r="N43" s="57" t="s">
        <v>108</v>
      </c>
      <c r="O43" s="58" t="s">
        <v>227</v>
      </c>
      <c r="P43" s="58" t="s">
        <v>321</v>
      </c>
      <c r="Q43" s="58" t="s">
        <v>425</v>
      </c>
      <c r="R43" s="191">
        <v>3</v>
      </c>
    </row>
    <row r="44" spans="1:18" ht="12.75" customHeight="1">
      <c r="A44" s="56">
        <v>39</v>
      </c>
      <c r="B44" s="56">
        <v>87</v>
      </c>
      <c r="C44" s="57" t="s">
        <v>348</v>
      </c>
      <c r="D44" s="56">
        <v>1000</v>
      </c>
      <c r="E44" s="57" t="s">
        <v>521</v>
      </c>
      <c r="F44" s="58" t="s">
        <v>314</v>
      </c>
      <c r="G44" s="58">
        <v>5</v>
      </c>
      <c r="H44" s="58" t="s">
        <v>423</v>
      </c>
      <c r="J44" s="204"/>
      <c r="K44" s="208">
        <v>11</v>
      </c>
      <c r="L44" s="117" t="s">
        <v>444</v>
      </c>
      <c r="M44" s="56">
        <v>1000</v>
      </c>
      <c r="N44" s="57" t="s">
        <v>371</v>
      </c>
      <c r="O44" s="58" t="s">
        <v>227</v>
      </c>
      <c r="P44" s="58" t="s">
        <v>321</v>
      </c>
      <c r="Q44" s="58" t="s">
        <v>365</v>
      </c>
      <c r="R44" s="191">
        <v>3</v>
      </c>
    </row>
    <row r="45" spans="1:18" ht="12.75" customHeight="1">
      <c r="A45" s="235">
        <v>40</v>
      </c>
      <c r="B45" s="235">
        <v>27</v>
      </c>
      <c r="C45" s="236" t="s">
        <v>458</v>
      </c>
      <c r="D45" s="235">
        <v>1100</v>
      </c>
      <c r="E45" s="236" t="s">
        <v>448</v>
      </c>
      <c r="F45" s="237" t="s">
        <v>314</v>
      </c>
      <c r="G45" s="237">
        <v>4</v>
      </c>
      <c r="H45" s="237" t="s">
        <v>486</v>
      </c>
      <c r="J45" s="204"/>
      <c r="K45" s="208">
        <v>12</v>
      </c>
      <c r="L45" s="117" t="s">
        <v>531</v>
      </c>
      <c r="M45" s="56">
        <v>1000</v>
      </c>
      <c r="N45" s="57" t="s">
        <v>108</v>
      </c>
      <c r="O45" s="58" t="s">
        <v>227</v>
      </c>
      <c r="P45" s="58" t="s">
        <v>323</v>
      </c>
      <c r="Q45" s="58" t="s">
        <v>419</v>
      </c>
      <c r="R45" s="191">
        <v>3</v>
      </c>
    </row>
    <row r="46" spans="1:18" ht="12.75" customHeight="1">
      <c r="A46" s="56">
        <v>41</v>
      </c>
      <c r="B46" s="56">
        <v>78</v>
      </c>
      <c r="C46" s="57" t="s">
        <v>429</v>
      </c>
      <c r="D46" s="56">
        <v>1000</v>
      </c>
      <c r="E46" s="57" t="s">
        <v>495</v>
      </c>
      <c r="F46" s="58" t="s">
        <v>314</v>
      </c>
      <c r="G46" s="58">
        <v>4</v>
      </c>
      <c r="H46" s="58" t="s">
        <v>419</v>
      </c>
      <c r="J46" s="204"/>
      <c r="K46" s="208">
        <v>13</v>
      </c>
      <c r="L46" s="117" t="s">
        <v>532</v>
      </c>
      <c r="M46" s="56">
        <v>1000</v>
      </c>
      <c r="N46" s="57" t="s">
        <v>87</v>
      </c>
      <c r="O46" s="58" t="s">
        <v>227</v>
      </c>
      <c r="P46" s="58" t="s">
        <v>323</v>
      </c>
      <c r="Q46" s="58" t="s">
        <v>413</v>
      </c>
      <c r="R46" s="191">
        <v>1</v>
      </c>
    </row>
    <row r="47" spans="1:18" ht="12.75" customHeight="1">
      <c r="A47" s="56">
        <v>42</v>
      </c>
      <c r="B47" s="56">
        <v>58</v>
      </c>
      <c r="C47" s="57" t="s">
        <v>402</v>
      </c>
      <c r="D47" s="56">
        <v>1000</v>
      </c>
      <c r="E47" s="57" t="s">
        <v>502</v>
      </c>
      <c r="F47" s="58" t="s">
        <v>317</v>
      </c>
      <c r="G47" s="58">
        <v>4</v>
      </c>
      <c r="H47" s="58" t="s">
        <v>505</v>
      </c>
      <c r="J47" s="204"/>
      <c r="K47" s="208">
        <v>14</v>
      </c>
      <c r="L47" s="117" t="s">
        <v>462</v>
      </c>
      <c r="M47" s="56">
        <v>1000</v>
      </c>
      <c r="N47" s="57" t="s">
        <v>87</v>
      </c>
      <c r="O47" s="58" t="s">
        <v>227</v>
      </c>
      <c r="P47" s="58" t="s">
        <v>323</v>
      </c>
      <c r="Q47" s="58" t="s">
        <v>417</v>
      </c>
      <c r="R47" s="191">
        <v>3</v>
      </c>
    </row>
    <row r="48" spans="1:18" ht="12.75" customHeight="1">
      <c r="A48" s="56">
        <v>43</v>
      </c>
      <c r="B48" s="56">
        <v>38</v>
      </c>
      <c r="C48" s="57" t="s">
        <v>406</v>
      </c>
      <c r="D48" s="56">
        <v>1000</v>
      </c>
      <c r="E48" s="57" t="s">
        <v>498</v>
      </c>
      <c r="F48" s="58" t="s">
        <v>317</v>
      </c>
      <c r="G48" s="58">
        <v>4</v>
      </c>
      <c r="H48" s="58" t="s">
        <v>505</v>
      </c>
      <c r="J48" s="204"/>
      <c r="K48" s="208">
        <v>15</v>
      </c>
      <c r="L48" s="117" t="s">
        <v>445</v>
      </c>
      <c r="M48" s="56">
        <v>1000</v>
      </c>
      <c r="N48" s="57" t="s">
        <v>400</v>
      </c>
      <c r="O48" s="58" t="s">
        <v>227</v>
      </c>
      <c r="P48" s="58" t="s">
        <v>323</v>
      </c>
      <c r="Q48" s="58" t="s">
        <v>415</v>
      </c>
      <c r="R48" s="191">
        <v>3</v>
      </c>
    </row>
    <row r="49" spans="1:18" ht="12.75" customHeight="1">
      <c r="A49" s="56">
        <v>44</v>
      </c>
      <c r="B49" s="56">
        <v>73</v>
      </c>
      <c r="C49" s="57" t="s">
        <v>461</v>
      </c>
      <c r="D49" s="56">
        <v>1000</v>
      </c>
      <c r="E49" s="57" t="s">
        <v>522</v>
      </c>
      <c r="F49" s="58" t="s">
        <v>317</v>
      </c>
      <c r="G49" s="58">
        <v>3</v>
      </c>
      <c r="H49" s="58" t="s">
        <v>511</v>
      </c>
      <c r="J49" s="204"/>
      <c r="K49" s="208">
        <v>16</v>
      </c>
      <c r="L49" s="117" t="s">
        <v>536</v>
      </c>
      <c r="M49" s="56">
        <v>1000</v>
      </c>
      <c r="N49" s="57" t="s">
        <v>87</v>
      </c>
      <c r="O49" s="58" t="s">
        <v>227</v>
      </c>
      <c r="P49" s="58" t="s">
        <v>325</v>
      </c>
      <c r="Q49" s="58" t="s">
        <v>428</v>
      </c>
      <c r="R49" s="191">
        <v>2</v>
      </c>
    </row>
    <row r="50" spans="1:18" ht="12.75" customHeight="1">
      <c r="A50" s="56">
        <v>45</v>
      </c>
      <c r="B50" s="56">
        <v>69</v>
      </c>
      <c r="C50" s="57" t="s">
        <v>408</v>
      </c>
      <c r="D50" s="56">
        <v>1000</v>
      </c>
      <c r="E50" s="57" t="s">
        <v>498</v>
      </c>
      <c r="F50" s="58" t="s">
        <v>317</v>
      </c>
      <c r="G50" s="58">
        <v>4</v>
      </c>
      <c r="H50" s="58" t="s">
        <v>440</v>
      </c>
      <c r="J50" s="204"/>
      <c r="K50" s="208">
        <v>17</v>
      </c>
      <c r="L50" s="117" t="s">
        <v>537</v>
      </c>
      <c r="M50" s="56">
        <v>1000</v>
      </c>
      <c r="N50" s="57" t="s">
        <v>87</v>
      </c>
      <c r="O50" s="58" t="s">
        <v>227</v>
      </c>
      <c r="P50" s="58" t="s">
        <v>325</v>
      </c>
      <c r="Q50" s="58" t="s">
        <v>364</v>
      </c>
      <c r="R50" s="191">
        <v>2</v>
      </c>
    </row>
    <row r="51" spans="1:18" ht="12.75" customHeight="1">
      <c r="A51" s="56">
        <v>46</v>
      </c>
      <c r="B51" s="56">
        <v>49</v>
      </c>
      <c r="C51" s="57" t="s">
        <v>523</v>
      </c>
      <c r="D51" s="56">
        <v>1000</v>
      </c>
      <c r="E51" s="57" t="s">
        <v>502</v>
      </c>
      <c r="F51" s="58" t="s">
        <v>317</v>
      </c>
      <c r="G51" s="58">
        <v>4</v>
      </c>
      <c r="H51" s="58" t="s">
        <v>424</v>
      </c>
      <c r="J51" s="204"/>
      <c r="K51" s="208">
        <v>18</v>
      </c>
      <c r="L51" s="117" t="s">
        <v>539</v>
      </c>
      <c r="M51" s="56">
        <v>1000</v>
      </c>
      <c r="N51" s="57" t="s">
        <v>87</v>
      </c>
      <c r="O51" s="58" t="s">
        <v>227</v>
      </c>
      <c r="P51" s="58" t="s">
        <v>326</v>
      </c>
      <c r="Q51" s="58" t="s">
        <v>322</v>
      </c>
      <c r="R51" s="191">
        <v>1</v>
      </c>
    </row>
    <row r="52" spans="1:18" ht="12.75" customHeight="1">
      <c r="A52" s="56">
        <v>47</v>
      </c>
      <c r="B52" s="56">
        <v>51</v>
      </c>
      <c r="C52" s="57" t="s">
        <v>524</v>
      </c>
      <c r="D52" s="56">
        <v>1000</v>
      </c>
      <c r="E52" s="57" t="s">
        <v>371</v>
      </c>
      <c r="F52" s="58" t="s">
        <v>317</v>
      </c>
      <c r="G52" s="58">
        <v>4</v>
      </c>
      <c r="H52" s="58" t="s">
        <v>411</v>
      </c>
      <c r="J52" s="204"/>
      <c r="K52" s="208">
        <v>19</v>
      </c>
      <c r="L52" s="117" t="s">
        <v>540</v>
      </c>
      <c r="M52" s="56">
        <v>1000</v>
      </c>
      <c r="N52" s="57" t="s">
        <v>400</v>
      </c>
      <c r="O52" s="58" t="s">
        <v>227</v>
      </c>
      <c r="P52" s="58" t="s">
        <v>541</v>
      </c>
      <c r="Q52" s="58" t="s">
        <v>319</v>
      </c>
      <c r="R52" s="191">
        <v>0</v>
      </c>
    </row>
    <row r="53" spans="1:10" ht="12.75" customHeight="1">
      <c r="A53" s="56">
        <v>48</v>
      </c>
      <c r="B53" s="56">
        <v>39</v>
      </c>
      <c r="C53" s="57" t="s">
        <v>450</v>
      </c>
      <c r="D53" s="56">
        <v>1000</v>
      </c>
      <c r="E53" s="57" t="s">
        <v>498</v>
      </c>
      <c r="F53" s="58" t="s">
        <v>317</v>
      </c>
      <c r="G53" s="58">
        <v>4</v>
      </c>
      <c r="H53" s="58" t="s">
        <v>486</v>
      </c>
      <c r="J53" s="204"/>
    </row>
    <row r="54" spans="1:16" ht="12.75" customHeight="1">
      <c r="A54" s="235">
        <v>49</v>
      </c>
      <c r="B54" s="235">
        <v>33</v>
      </c>
      <c r="C54" s="236" t="s">
        <v>460</v>
      </c>
      <c r="D54" s="235">
        <v>1100</v>
      </c>
      <c r="E54" s="236" t="s">
        <v>448</v>
      </c>
      <c r="F54" s="237" t="s">
        <v>317</v>
      </c>
      <c r="G54" s="237">
        <v>4</v>
      </c>
      <c r="H54" s="237" t="s">
        <v>485</v>
      </c>
      <c r="J54" s="52" t="s">
        <v>435</v>
      </c>
      <c r="K54" s="42"/>
      <c r="L54"/>
      <c r="M54"/>
      <c r="N54"/>
      <c r="O54"/>
      <c r="P54"/>
    </row>
    <row r="55" spans="1:16" ht="12.75" customHeight="1">
      <c r="A55" s="56">
        <v>50</v>
      </c>
      <c r="B55" s="56">
        <v>50</v>
      </c>
      <c r="C55" s="57" t="s">
        <v>473</v>
      </c>
      <c r="D55" s="56">
        <v>1000</v>
      </c>
      <c r="E55" s="57" t="s">
        <v>522</v>
      </c>
      <c r="F55" s="58" t="s">
        <v>317</v>
      </c>
      <c r="G55" s="58">
        <v>4</v>
      </c>
      <c r="H55" s="58" t="s">
        <v>414</v>
      </c>
      <c r="J55"/>
      <c r="L55"/>
      <c r="M55"/>
      <c r="N55"/>
      <c r="O55"/>
      <c r="P55"/>
    </row>
    <row r="56" spans="1:17" ht="12.75" customHeight="1">
      <c r="A56" s="56">
        <v>51</v>
      </c>
      <c r="B56" s="56">
        <v>55</v>
      </c>
      <c r="C56" s="57" t="s">
        <v>340</v>
      </c>
      <c r="D56" s="56">
        <v>1000</v>
      </c>
      <c r="E56" s="57" t="s">
        <v>521</v>
      </c>
      <c r="F56" s="58" t="s">
        <v>317</v>
      </c>
      <c r="G56" s="58">
        <v>4</v>
      </c>
      <c r="H56" s="58" t="s">
        <v>427</v>
      </c>
      <c r="K56" s="221" t="s">
        <v>410</v>
      </c>
      <c r="L56" s="54" t="s">
        <v>221</v>
      </c>
      <c r="M56" s="53" t="s">
        <v>238</v>
      </c>
      <c r="N56" s="54" t="s">
        <v>272</v>
      </c>
      <c r="O56" s="55" t="s">
        <v>404</v>
      </c>
      <c r="P56" s="55" t="s">
        <v>222</v>
      </c>
      <c r="Q56" s="55" t="s">
        <v>223</v>
      </c>
    </row>
    <row r="57" spans="1:18" ht="12.75" customHeight="1">
      <c r="A57" s="56">
        <v>52</v>
      </c>
      <c r="B57" s="56">
        <v>41</v>
      </c>
      <c r="C57" s="57" t="s">
        <v>208</v>
      </c>
      <c r="D57" s="56">
        <v>1000</v>
      </c>
      <c r="E57" s="57" t="s">
        <v>400</v>
      </c>
      <c r="F57" s="58" t="s">
        <v>318</v>
      </c>
      <c r="G57" s="58">
        <v>3</v>
      </c>
      <c r="H57" s="58" t="s">
        <v>423</v>
      </c>
      <c r="J57" s="204"/>
      <c r="K57" s="208">
        <v>1</v>
      </c>
      <c r="L57" s="117" t="s">
        <v>290</v>
      </c>
      <c r="M57" s="56">
        <v>1250</v>
      </c>
      <c r="N57" s="57" t="s">
        <v>371</v>
      </c>
      <c r="O57" s="58" t="s">
        <v>228</v>
      </c>
      <c r="P57" s="58" t="s">
        <v>488</v>
      </c>
      <c r="Q57" s="58" t="s">
        <v>497</v>
      </c>
      <c r="R57" s="191">
        <v>7</v>
      </c>
    </row>
    <row r="58" spans="1:18" ht="12.75" customHeight="1">
      <c r="A58" s="56">
        <v>53</v>
      </c>
      <c r="B58" s="56">
        <v>88</v>
      </c>
      <c r="C58" s="57" t="s">
        <v>525</v>
      </c>
      <c r="D58" s="56">
        <v>1000</v>
      </c>
      <c r="E58" s="57" t="s">
        <v>526</v>
      </c>
      <c r="F58" s="58" t="s">
        <v>318</v>
      </c>
      <c r="G58" s="58">
        <v>4</v>
      </c>
      <c r="H58" s="58" t="s">
        <v>423</v>
      </c>
      <c r="J58" s="204"/>
      <c r="K58" s="208">
        <v>2</v>
      </c>
      <c r="L58" s="117" t="s">
        <v>289</v>
      </c>
      <c r="M58" s="56">
        <v>1280</v>
      </c>
      <c r="N58" s="57" t="s">
        <v>371</v>
      </c>
      <c r="O58" s="58" t="s">
        <v>228</v>
      </c>
      <c r="P58" s="58" t="s">
        <v>310</v>
      </c>
      <c r="Q58" s="58" t="s">
        <v>503</v>
      </c>
      <c r="R58" s="191">
        <v>5</v>
      </c>
    </row>
    <row r="59" spans="1:18" ht="12.75" customHeight="1">
      <c r="A59" s="56">
        <v>54</v>
      </c>
      <c r="B59" s="56">
        <v>74</v>
      </c>
      <c r="C59" s="57" t="s">
        <v>403</v>
      </c>
      <c r="D59" s="56">
        <v>1000</v>
      </c>
      <c r="E59" s="57" t="s">
        <v>371</v>
      </c>
      <c r="F59" s="58" t="s">
        <v>318</v>
      </c>
      <c r="G59" s="58">
        <v>4</v>
      </c>
      <c r="H59" s="58" t="s">
        <v>484</v>
      </c>
      <c r="J59" s="204"/>
      <c r="K59" s="208">
        <v>3</v>
      </c>
      <c r="L59" s="117" t="s">
        <v>373</v>
      </c>
      <c r="M59" s="56">
        <v>1313</v>
      </c>
      <c r="N59" s="57" t="s">
        <v>371</v>
      </c>
      <c r="O59" s="58" t="s">
        <v>228</v>
      </c>
      <c r="P59" s="58" t="s">
        <v>310</v>
      </c>
      <c r="Q59" s="58" t="s">
        <v>509</v>
      </c>
      <c r="R59" s="191">
        <v>5</v>
      </c>
    </row>
    <row r="60" spans="1:18" ht="12.75" customHeight="1">
      <c r="A60" s="56">
        <v>55</v>
      </c>
      <c r="B60" s="56">
        <v>25</v>
      </c>
      <c r="C60" s="57" t="s">
        <v>420</v>
      </c>
      <c r="D60" s="56">
        <v>1100</v>
      </c>
      <c r="E60" s="57" t="s">
        <v>399</v>
      </c>
      <c r="F60" s="58" t="s">
        <v>318</v>
      </c>
      <c r="G60" s="58">
        <v>4</v>
      </c>
      <c r="H60" s="58" t="s">
        <v>424</v>
      </c>
      <c r="J60" s="204"/>
      <c r="K60" s="208">
        <v>4</v>
      </c>
      <c r="L60" s="117" t="s">
        <v>268</v>
      </c>
      <c r="M60" s="56">
        <v>1100</v>
      </c>
      <c r="N60" s="57" t="s">
        <v>495</v>
      </c>
      <c r="O60" s="58" t="s">
        <v>228</v>
      </c>
      <c r="P60" s="58" t="s">
        <v>310</v>
      </c>
      <c r="Q60" s="58" t="s">
        <v>512</v>
      </c>
      <c r="R60" s="191">
        <v>6</v>
      </c>
    </row>
    <row r="61" spans="1:18" ht="12.75" customHeight="1">
      <c r="A61" s="56">
        <v>56</v>
      </c>
      <c r="B61" s="56">
        <v>57</v>
      </c>
      <c r="C61" s="57" t="s">
        <v>453</v>
      </c>
      <c r="D61" s="56">
        <v>1000</v>
      </c>
      <c r="E61" s="57" t="s">
        <v>522</v>
      </c>
      <c r="F61" s="58" t="s">
        <v>318</v>
      </c>
      <c r="G61" s="58">
        <v>4</v>
      </c>
      <c r="H61" s="58" t="s">
        <v>412</v>
      </c>
      <c r="J61" s="204"/>
      <c r="K61" s="208">
        <v>5</v>
      </c>
      <c r="L61" s="117" t="s">
        <v>330</v>
      </c>
      <c r="M61" s="56">
        <v>1100</v>
      </c>
      <c r="N61" s="57" t="s">
        <v>495</v>
      </c>
      <c r="O61" s="58" t="s">
        <v>228</v>
      </c>
      <c r="P61" s="58" t="s">
        <v>310</v>
      </c>
      <c r="Q61" s="58" t="s">
        <v>423</v>
      </c>
      <c r="R61" s="191">
        <v>6</v>
      </c>
    </row>
    <row r="62" spans="1:18" ht="15.75">
      <c r="A62" s="235" t="s">
        <v>273</v>
      </c>
      <c r="B62" s="235">
        <v>60</v>
      </c>
      <c r="C62" s="236" t="s">
        <v>441</v>
      </c>
      <c r="D62" s="235">
        <v>1000</v>
      </c>
      <c r="E62" s="236" t="s">
        <v>455</v>
      </c>
      <c r="F62" s="237" t="s">
        <v>318</v>
      </c>
      <c r="G62" s="237">
        <v>4</v>
      </c>
      <c r="H62" s="237" t="s">
        <v>412</v>
      </c>
      <c r="J62" s="204"/>
      <c r="K62" s="208">
        <v>6</v>
      </c>
      <c r="L62" s="117" t="s">
        <v>292</v>
      </c>
      <c r="M62" s="56">
        <v>1000</v>
      </c>
      <c r="N62" s="57" t="s">
        <v>498</v>
      </c>
      <c r="O62" s="58" t="s">
        <v>228</v>
      </c>
      <c r="P62" s="58" t="s">
        <v>312</v>
      </c>
      <c r="Q62" s="58" t="s">
        <v>484</v>
      </c>
      <c r="R62" s="191">
        <v>4</v>
      </c>
    </row>
    <row r="63" spans="1:18" ht="12.75" customHeight="1">
      <c r="A63" s="56">
        <v>58</v>
      </c>
      <c r="B63" s="56">
        <v>63</v>
      </c>
      <c r="C63" s="57" t="s">
        <v>407</v>
      </c>
      <c r="D63" s="56">
        <v>1000</v>
      </c>
      <c r="E63" s="57" t="s">
        <v>498</v>
      </c>
      <c r="F63" s="58" t="s">
        <v>318</v>
      </c>
      <c r="G63" s="58">
        <v>4</v>
      </c>
      <c r="H63" s="58" t="s">
        <v>486</v>
      </c>
      <c r="J63" s="204"/>
      <c r="K63" s="208">
        <v>7</v>
      </c>
      <c r="L63" s="117" t="s">
        <v>465</v>
      </c>
      <c r="M63" s="56">
        <v>1000</v>
      </c>
      <c r="N63" s="57" t="s">
        <v>400</v>
      </c>
      <c r="O63" s="58" t="s">
        <v>228</v>
      </c>
      <c r="P63" s="58" t="s">
        <v>312</v>
      </c>
      <c r="Q63" s="58" t="s">
        <v>413</v>
      </c>
      <c r="R63" s="191">
        <v>5</v>
      </c>
    </row>
    <row r="64" spans="1:18" ht="12.75" customHeight="1">
      <c r="A64" s="56">
        <v>59</v>
      </c>
      <c r="B64" s="56">
        <v>54</v>
      </c>
      <c r="C64" s="57" t="s">
        <v>443</v>
      </c>
      <c r="D64" s="56">
        <v>1000</v>
      </c>
      <c r="E64" s="57" t="s">
        <v>498</v>
      </c>
      <c r="F64" s="58" t="s">
        <v>318</v>
      </c>
      <c r="G64" s="58">
        <v>3</v>
      </c>
      <c r="H64" s="58" t="s">
        <v>486</v>
      </c>
      <c r="J64" s="204"/>
      <c r="K64" s="208">
        <v>8</v>
      </c>
      <c r="L64" s="117" t="s">
        <v>336</v>
      </c>
      <c r="M64" s="56">
        <v>1000</v>
      </c>
      <c r="N64" s="57" t="s">
        <v>400</v>
      </c>
      <c r="O64" s="58" t="s">
        <v>228</v>
      </c>
      <c r="P64" s="58" t="s">
        <v>314</v>
      </c>
      <c r="Q64" s="58" t="s">
        <v>519</v>
      </c>
      <c r="R64" s="191">
        <v>4</v>
      </c>
    </row>
    <row r="65" spans="1:18" ht="12.75" customHeight="1">
      <c r="A65" s="56">
        <v>60</v>
      </c>
      <c r="B65" s="56">
        <v>29</v>
      </c>
      <c r="C65" s="57" t="s">
        <v>361</v>
      </c>
      <c r="D65" s="56">
        <v>1100</v>
      </c>
      <c r="E65" s="57" t="s">
        <v>495</v>
      </c>
      <c r="F65" s="58" t="s">
        <v>318</v>
      </c>
      <c r="G65" s="58">
        <v>4</v>
      </c>
      <c r="H65" s="58" t="s">
        <v>419</v>
      </c>
      <c r="J65" s="204"/>
      <c r="K65" s="208">
        <v>9</v>
      </c>
      <c r="L65" s="117" t="s">
        <v>102</v>
      </c>
      <c r="M65" s="56">
        <v>1100</v>
      </c>
      <c r="N65" s="57" t="s">
        <v>399</v>
      </c>
      <c r="O65" s="58" t="s">
        <v>228</v>
      </c>
      <c r="P65" s="58" t="s">
        <v>314</v>
      </c>
      <c r="Q65" s="58" t="s">
        <v>423</v>
      </c>
      <c r="R65" s="191">
        <v>5</v>
      </c>
    </row>
    <row r="66" spans="1:18" ht="12.75" customHeight="1">
      <c r="A66" s="56">
        <v>61</v>
      </c>
      <c r="B66" s="56">
        <v>83</v>
      </c>
      <c r="C66" s="57" t="s">
        <v>449</v>
      </c>
      <c r="D66" s="56">
        <v>1000</v>
      </c>
      <c r="E66" s="57" t="s">
        <v>498</v>
      </c>
      <c r="F66" s="58" t="s">
        <v>318</v>
      </c>
      <c r="G66" s="58">
        <v>4</v>
      </c>
      <c r="H66" s="58" t="s">
        <v>485</v>
      </c>
      <c r="J66" s="204"/>
      <c r="K66" s="208">
        <v>10</v>
      </c>
      <c r="L66" s="117" t="s">
        <v>429</v>
      </c>
      <c r="M66" s="56">
        <v>1000</v>
      </c>
      <c r="N66" s="57" t="s">
        <v>495</v>
      </c>
      <c r="O66" s="58" t="s">
        <v>228</v>
      </c>
      <c r="P66" s="58" t="s">
        <v>314</v>
      </c>
      <c r="Q66" s="58" t="s">
        <v>419</v>
      </c>
      <c r="R66" s="191">
        <v>4</v>
      </c>
    </row>
    <row r="67" spans="1:18" ht="12.75" customHeight="1">
      <c r="A67" s="56">
        <v>62</v>
      </c>
      <c r="B67" s="56">
        <v>47</v>
      </c>
      <c r="C67" s="57" t="s">
        <v>527</v>
      </c>
      <c r="D67" s="56">
        <v>1000</v>
      </c>
      <c r="E67" s="57" t="s">
        <v>526</v>
      </c>
      <c r="F67" s="58" t="s">
        <v>318</v>
      </c>
      <c r="G67" s="58">
        <v>4</v>
      </c>
      <c r="H67" s="58" t="s">
        <v>414</v>
      </c>
      <c r="J67" s="204"/>
      <c r="K67" s="208">
        <v>11</v>
      </c>
      <c r="L67" s="117" t="s">
        <v>461</v>
      </c>
      <c r="M67" s="56">
        <v>1000</v>
      </c>
      <c r="N67" s="57" t="s">
        <v>522</v>
      </c>
      <c r="O67" s="58" t="s">
        <v>228</v>
      </c>
      <c r="P67" s="58" t="s">
        <v>317</v>
      </c>
      <c r="Q67" s="58" t="s">
        <v>511</v>
      </c>
      <c r="R67" s="191">
        <v>3</v>
      </c>
    </row>
    <row r="68" spans="1:18" ht="12.75" customHeight="1">
      <c r="A68" s="56">
        <v>63</v>
      </c>
      <c r="B68" s="56">
        <v>80</v>
      </c>
      <c r="C68" s="57" t="s">
        <v>459</v>
      </c>
      <c r="D68" s="56">
        <v>1000</v>
      </c>
      <c r="E68" s="57" t="s">
        <v>108</v>
      </c>
      <c r="F68" s="58" t="s">
        <v>318</v>
      </c>
      <c r="G68" s="58">
        <v>4</v>
      </c>
      <c r="H68" s="58" t="s">
        <v>315</v>
      </c>
      <c r="J68" s="204"/>
      <c r="K68" s="208">
        <v>12</v>
      </c>
      <c r="L68" s="117" t="s">
        <v>408</v>
      </c>
      <c r="M68" s="56">
        <v>1000</v>
      </c>
      <c r="N68" s="57" t="s">
        <v>498</v>
      </c>
      <c r="O68" s="58" t="s">
        <v>228</v>
      </c>
      <c r="P68" s="58" t="s">
        <v>317</v>
      </c>
      <c r="Q68" s="58" t="s">
        <v>440</v>
      </c>
      <c r="R68" s="191">
        <v>4</v>
      </c>
    </row>
    <row r="69" spans="1:18" ht="12.75" customHeight="1">
      <c r="A69" s="56">
        <v>64</v>
      </c>
      <c r="B69" s="56">
        <v>36</v>
      </c>
      <c r="C69" s="57" t="s">
        <v>463</v>
      </c>
      <c r="D69" s="56">
        <v>1000</v>
      </c>
      <c r="E69" s="57" t="s">
        <v>400</v>
      </c>
      <c r="F69" s="58" t="s">
        <v>318</v>
      </c>
      <c r="G69" s="58">
        <v>4</v>
      </c>
      <c r="H69" s="58" t="s">
        <v>418</v>
      </c>
      <c r="J69" s="204"/>
      <c r="K69" s="208">
        <v>13</v>
      </c>
      <c r="L69" s="117" t="s">
        <v>450</v>
      </c>
      <c r="M69" s="56">
        <v>1000</v>
      </c>
      <c r="N69" s="57" t="s">
        <v>498</v>
      </c>
      <c r="O69" s="58" t="s">
        <v>228</v>
      </c>
      <c r="P69" s="58" t="s">
        <v>317</v>
      </c>
      <c r="Q69" s="58" t="s">
        <v>486</v>
      </c>
      <c r="R69" s="191">
        <v>4</v>
      </c>
    </row>
    <row r="70" spans="1:18" ht="12.75" customHeight="1">
      <c r="A70" s="56">
        <v>65</v>
      </c>
      <c r="B70" s="56">
        <v>90</v>
      </c>
      <c r="C70" s="36" t="s">
        <v>545</v>
      </c>
      <c r="D70" s="56">
        <v>1000</v>
      </c>
      <c r="E70" s="57" t="s">
        <v>400</v>
      </c>
      <c r="F70" s="58" t="s">
        <v>321</v>
      </c>
      <c r="G70" s="58">
        <v>3</v>
      </c>
      <c r="H70" s="58" t="s">
        <v>416</v>
      </c>
      <c r="J70" s="204"/>
      <c r="K70" s="208">
        <v>14</v>
      </c>
      <c r="L70" s="117" t="s">
        <v>403</v>
      </c>
      <c r="M70" s="56">
        <v>1000</v>
      </c>
      <c r="N70" s="57" t="s">
        <v>371</v>
      </c>
      <c r="O70" s="58" t="s">
        <v>228</v>
      </c>
      <c r="P70" s="58" t="s">
        <v>318</v>
      </c>
      <c r="Q70" s="58" t="s">
        <v>484</v>
      </c>
      <c r="R70" s="191">
        <v>4</v>
      </c>
    </row>
    <row r="71" spans="1:18" ht="12.75" customHeight="1">
      <c r="A71" s="56">
        <v>66</v>
      </c>
      <c r="B71" s="56">
        <v>72</v>
      </c>
      <c r="C71" s="57" t="s">
        <v>528</v>
      </c>
      <c r="D71" s="56">
        <v>1000</v>
      </c>
      <c r="E71" s="57" t="s">
        <v>87</v>
      </c>
      <c r="F71" s="58" t="s">
        <v>321</v>
      </c>
      <c r="G71" s="58">
        <v>2</v>
      </c>
      <c r="H71" s="58" t="s">
        <v>485</v>
      </c>
      <c r="J71" s="204"/>
      <c r="K71" s="208">
        <v>15</v>
      </c>
      <c r="L71" s="117" t="s">
        <v>453</v>
      </c>
      <c r="M71" s="56">
        <v>1000</v>
      </c>
      <c r="N71" s="57" t="s">
        <v>522</v>
      </c>
      <c r="O71" s="58" t="s">
        <v>228</v>
      </c>
      <c r="P71" s="58" t="s">
        <v>318</v>
      </c>
      <c r="Q71" s="58" t="s">
        <v>412</v>
      </c>
      <c r="R71" s="191">
        <v>4</v>
      </c>
    </row>
    <row r="72" spans="1:18" ht="12.75" customHeight="1">
      <c r="A72" s="56">
        <v>67</v>
      </c>
      <c r="B72" s="56">
        <v>75</v>
      </c>
      <c r="C72" s="57" t="s">
        <v>472</v>
      </c>
      <c r="D72" s="56">
        <v>1000</v>
      </c>
      <c r="E72" s="57" t="s">
        <v>521</v>
      </c>
      <c r="F72" s="58" t="s">
        <v>321</v>
      </c>
      <c r="G72" s="58">
        <v>3</v>
      </c>
      <c r="H72" s="58" t="s">
        <v>413</v>
      </c>
      <c r="J72" s="204"/>
      <c r="K72" s="208">
        <v>16</v>
      </c>
      <c r="L72" s="117" t="s">
        <v>407</v>
      </c>
      <c r="M72" s="56">
        <v>1000</v>
      </c>
      <c r="N72" s="57" t="s">
        <v>498</v>
      </c>
      <c r="O72" s="58" t="s">
        <v>228</v>
      </c>
      <c r="P72" s="58" t="s">
        <v>318</v>
      </c>
      <c r="Q72" s="58" t="s">
        <v>486</v>
      </c>
      <c r="R72" s="191">
        <v>4</v>
      </c>
    </row>
    <row r="73" spans="1:18" ht="12.75" customHeight="1">
      <c r="A73" s="235">
        <v>68</v>
      </c>
      <c r="B73" s="235">
        <v>86</v>
      </c>
      <c r="C73" s="236" t="s">
        <v>442</v>
      </c>
      <c r="D73" s="235">
        <v>1000</v>
      </c>
      <c r="E73" s="236" t="s">
        <v>500</v>
      </c>
      <c r="F73" s="237" t="s">
        <v>321</v>
      </c>
      <c r="G73" s="237">
        <v>3</v>
      </c>
      <c r="H73" s="237" t="s">
        <v>413</v>
      </c>
      <c r="J73" s="204"/>
      <c r="K73" s="208">
        <v>17</v>
      </c>
      <c r="L73" s="117" t="s">
        <v>449</v>
      </c>
      <c r="M73" s="56">
        <v>1000</v>
      </c>
      <c r="N73" s="57" t="s">
        <v>498</v>
      </c>
      <c r="O73" s="58" t="s">
        <v>228</v>
      </c>
      <c r="P73" s="58" t="s">
        <v>318</v>
      </c>
      <c r="Q73" s="58" t="s">
        <v>485</v>
      </c>
      <c r="R73" s="191">
        <v>4</v>
      </c>
    </row>
    <row r="74" spans="1:18" ht="12.75" customHeight="1">
      <c r="A74" s="56">
        <v>69</v>
      </c>
      <c r="B74" s="56">
        <v>52</v>
      </c>
      <c r="C74" s="57" t="s">
        <v>529</v>
      </c>
      <c r="D74" s="56">
        <v>1000</v>
      </c>
      <c r="E74" s="57" t="s">
        <v>108</v>
      </c>
      <c r="F74" s="58" t="s">
        <v>321</v>
      </c>
      <c r="G74" s="58">
        <v>3</v>
      </c>
      <c r="H74" s="58" t="s">
        <v>425</v>
      </c>
      <c r="J74" s="204"/>
      <c r="K74" s="208">
        <v>18</v>
      </c>
      <c r="L74" s="117" t="s">
        <v>459</v>
      </c>
      <c r="M74" s="56">
        <v>1000</v>
      </c>
      <c r="N74" s="57" t="s">
        <v>108</v>
      </c>
      <c r="O74" s="58" t="s">
        <v>228</v>
      </c>
      <c r="P74" s="58" t="s">
        <v>318</v>
      </c>
      <c r="Q74" s="58" t="s">
        <v>315</v>
      </c>
      <c r="R74" s="191">
        <v>4</v>
      </c>
    </row>
    <row r="75" spans="1:18" ht="12.75" customHeight="1">
      <c r="A75" s="56">
        <v>70</v>
      </c>
      <c r="B75" s="56">
        <v>81</v>
      </c>
      <c r="C75" s="57" t="s">
        <v>421</v>
      </c>
      <c r="D75" s="56">
        <v>1000</v>
      </c>
      <c r="E75" s="57" t="s">
        <v>87</v>
      </c>
      <c r="F75" s="58" t="s">
        <v>321</v>
      </c>
      <c r="G75" s="58">
        <v>3</v>
      </c>
      <c r="H75" s="58" t="s">
        <v>417</v>
      </c>
      <c r="J75" s="204"/>
      <c r="K75" s="208">
        <v>19</v>
      </c>
      <c r="L75" s="117" t="s">
        <v>421</v>
      </c>
      <c r="M75" s="56">
        <v>1000</v>
      </c>
      <c r="N75" s="57" t="s">
        <v>87</v>
      </c>
      <c r="O75" s="58" t="s">
        <v>228</v>
      </c>
      <c r="P75" s="58" t="s">
        <v>321</v>
      </c>
      <c r="Q75" s="58" t="s">
        <v>417</v>
      </c>
      <c r="R75" s="191">
        <v>3</v>
      </c>
    </row>
    <row r="76" spans="1:18" ht="12.75" customHeight="1">
      <c r="A76" s="56">
        <v>71</v>
      </c>
      <c r="B76" s="56">
        <v>89</v>
      </c>
      <c r="C76" s="57" t="s">
        <v>530</v>
      </c>
      <c r="D76" s="56">
        <v>1000</v>
      </c>
      <c r="E76" s="57" t="s">
        <v>526</v>
      </c>
      <c r="F76" s="58" t="s">
        <v>321</v>
      </c>
      <c r="G76" s="58">
        <v>3</v>
      </c>
      <c r="H76" s="58" t="s">
        <v>315</v>
      </c>
      <c r="J76" s="204"/>
      <c r="K76" s="208">
        <v>20</v>
      </c>
      <c r="L76" s="117" t="s">
        <v>338</v>
      </c>
      <c r="M76" s="56">
        <v>1000</v>
      </c>
      <c r="N76" s="57" t="s">
        <v>87</v>
      </c>
      <c r="O76" s="58" t="s">
        <v>228</v>
      </c>
      <c r="P76" s="58" t="s">
        <v>323</v>
      </c>
      <c r="Q76" s="58" t="s">
        <v>425</v>
      </c>
      <c r="R76" s="191">
        <v>3</v>
      </c>
    </row>
    <row r="77" spans="1:18" ht="12.75" customHeight="1">
      <c r="A77" s="56">
        <v>72</v>
      </c>
      <c r="B77" s="56">
        <v>85</v>
      </c>
      <c r="C77" s="57" t="s">
        <v>444</v>
      </c>
      <c r="D77" s="56">
        <v>1000</v>
      </c>
      <c r="E77" s="57" t="s">
        <v>371</v>
      </c>
      <c r="F77" s="58" t="s">
        <v>321</v>
      </c>
      <c r="G77" s="58">
        <v>3</v>
      </c>
      <c r="H77" s="58" t="s">
        <v>365</v>
      </c>
      <c r="J77" s="204"/>
      <c r="K77" s="208">
        <v>21</v>
      </c>
      <c r="L77" s="117" t="s">
        <v>379</v>
      </c>
      <c r="M77" s="56">
        <v>1000</v>
      </c>
      <c r="N77" s="57" t="s">
        <v>400</v>
      </c>
      <c r="O77" s="58" t="s">
        <v>228</v>
      </c>
      <c r="P77" s="58" t="s">
        <v>323</v>
      </c>
      <c r="Q77" s="58" t="s">
        <v>428</v>
      </c>
      <c r="R77" s="191">
        <v>2</v>
      </c>
    </row>
    <row r="78" spans="1:18" ht="12.75" customHeight="1">
      <c r="A78" s="56">
        <v>73</v>
      </c>
      <c r="B78" s="56">
        <v>66</v>
      </c>
      <c r="C78" s="57" t="s">
        <v>531</v>
      </c>
      <c r="D78" s="56">
        <v>1000</v>
      </c>
      <c r="E78" s="57" t="s">
        <v>108</v>
      </c>
      <c r="F78" s="58" t="s">
        <v>323</v>
      </c>
      <c r="G78" s="58">
        <v>3</v>
      </c>
      <c r="H78" s="58" t="s">
        <v>419</v>
      </c>
      <c r="J78" s="204"/>
      <c r="K78" s="208">
        <v>22</v>
      </c>
      <c r="L78" s="117" t="s">
        <v>474</v>
      </c>
      <c r="M78" s="56">
        <v>1000</v>
      </c>
      <c r="N78" s="57" t="s">
        <v>521</v>
      </c>
      <c r="O78" s="58" t="s">
        <v>228</v>
      </c>
      <c r="P78" s="58" t="s">
        <v>323</v>
      </c>
      <c r="Q78" s="58" t="s">
        <v>313</v>
      </c>
      <c r="R78" s="191">
        <v>3</v>
      </c>
    </row>
    <row r="79" spans="1:8" ht="12.75" customHeight="1">
      <c r="A79" s="56">
        <v>74</v>
      </c>
      <c r="B79" s="56">
        <v>40</v>
      </c>
      <c r="C79" s="57" t="s">
        <v>532</v>
      </c>
      <c r="D79" s="56">
        <v>1000</v>
      </c>
      <c r="E79" s="57" t="s">
        <v>87</v>
      </c>
      <c r="F79" s="58" t="s">
        <v>323</v>
      </c>
      <c r="G79" s="58">
        <v>1</v>
      </c>
      <c r="H79" s="58" t="s">
        <v>413</v>
      </c>
    </row>
    <row r="80" spans="1:16" ht="12.75" customHeight="1">
      <c r="A80" s="56">
        <v>75</v>
      </c>
      <c r="B80" s="56">
        <v>68</v>
      </c>
      <c r="C80" s="57" t="s">
        <v>338</v>
      </c>
      <c r="D80" s="56">
        <v>1000</v>
      </c>
      <c r="E80" s="57" t="s">
        <v>87</v>
      </c>
      <c r="F80" s="58" t="s">
        <v>323</v>
      </c>
      <c r="G80" s="58">
        <v>3</v>
      </c>
      <c r="H80" s="58" t="s">
        <v>425</v>
      </c>
      <c r="J80" s="52" t="s">
        <v>436</v>
      </c>
      <c r="K80" s="42"/>
      <c r="L80"/>
      <c r="M80"/>
      <c r="N80"/>
      <c r="O80"/>
      <c r="P80"/>
    </row>
    <row r="81" spans="1:16" ht="12.75" customHeight="1">
      <c r="A81" s="56">
        <v>76</v>
      </c>
      <c r="B81" s="56">
        <v>34</v>
      </c>
      <c r="C81" s="57" t="s">
        <v>462</v>
      </c>
      <c r="D81" s="56">
        <v>1000</v>
      </c>
      <c r="E81" s="57" t="s">
        <v>87</v>
      </c>
      <c r="F81" s="58" t="s">
        <v>323</v>
      </c>
      <c r="G81" s="58">
        <v>3</v>
      </c>
      <c r="H81" s="58" t="s">
        <v>417</v>
      </c>
      <c r="J81"/>
      <c r="K81" s="42"/>
      <c r="L81"/>
      <c r="M81"/>
      <c r="N81"/>
      <c r="O81"/>
      <c r="P81"/>
    </row>
    <row r="82" spans="1:17" ht="12.75" customHeight="1">
      <c r="A82" s="56">
        <v>77</v>
      </c>
      <c r="B82" s="56">
        <v>71</v>
      </c>
      <c r="C82" s="57" t="s">
        <v>445</v>
      </c>
      <c r="D82" s="56">
        <v>1000</v>
      </c>
      <c r="E82" s="57" t="s">
        <v>400</v>
      </c>
      <c r="F82" s="58" t="s">
        <v>323</v>
      </c>
      <c r="G82" s="58">
        <v>3</v>
      </c>
      <c r="H82" s="58" t="s">
        <v>415</v>
      </c>
      <c r="K82" s="221" t="s">
        <v>410</v>
      </c>
      <c r="L82" s="54" t="s">
        <v>221</v>
      </c>
      <c r="M82" s="53" t="s">
        <v>238</v>
      </c>
      <c r="N82" s="54" t="s">
        <v>272</v>
      </c>
      <c r="O82" s="55" t="s">
        <v>404</v>
      </c>
      <c r="P82" s="55" t="s">
        <v>222</v>
      </c>
      <c r="Q82" s="55" t="s">
        <v>223</v>
      </c>
    </row>
    <row r="83" spans="1:18" ht="12.75" customHeight="1">
      <c r="A83" s="56">
        <v>78</v>
      </c>
      <c r="B83" s="56">
        <v>48</v>
      </c>
      <c r="C83" s="57" t="s">
        <v>379</v>
      </c>
      <c r="D83" s="56">
        <v>1000</v>
      </c>
      <c r="E83" s="57" t="s">
        <v>400</v>
      </c>
      <c r="F83" s="58" t="s">
        <v>323</v>
      </c>
      <c r="G83" s="58">
        <v>2</v>
      </c>
      <c r="H83" s="58" t="s">
        <v>428</v>
      </c>
      <c r="J83" s="204"/>
      <c r="K83" s="208">
        <v>1</v>
      </c>
      <c r="L83" s="117" t="s">
        <v>78</v>
      </c>
      <c r="M83" s="56">
        <v>1724</v>
      </c>
      <c r="N83" s="57" t="s">
        <v>495</v>
      </c>
      <c r="O83" s="58" t="s">
        <v>226</v>
      </c>
      <c r="P83" s="58" t="s">
        <v>496</v>
      </c>
      <c r="Q83" s="58" t="s">
        <v>497</v>
      </c>
      <c r="R83" s="191">
        <v>7</v>
      </c>
    </row>
    <row r="84" spans="1:18" ht="12.75" customHeight="1">
      <c r="A84" s="56">
        <v>79</v>
      </c>
      <c r="B84" s="56">
        <v>43</v>
      </c>
      <c r="C84" s="57" t="s">
        <v>533</v>
      </c>
      <c r="D84" s="56">
        <v>1000</v>
      </c>
      <c r="E84" s="57" t="s">
        <v>526</v>
      </c>
      <c r="F84" s="58" t="s">
        <v>323</v>
      </c>
      <c r="G84" s="58">
        <v>2</v>
      </c>
      <c r="H84" s="58" t="s">
        <v>418</v>
      </c>
      <c r="J84" s="204"/>
      <c r="K84" s="208">
        <v>2</v>
      </c>
      <c r="L84" s="117" t="s">
        <v>487</v>
      </c>
      <c r="M84" s="56">
        <v>1000</v>
      </c>
      <c r="N84" s="36" t="s">
        <v>544</v>
      </c>
      <c r="O84" s="58" t="s">
        <v>226</v>
      </c>
      <c r="P84" s="58" t="s">
        <v>478</v>
      </c>
      <c r="Q84" s="58" t="s">
        <v>503</v>
      </c>
      <c r="R84" s="191">
        <v>5</v>
      </c>
    </row>
    <row r="85" spans="1:18" ht="12.75" customHeight="1">
      <c r="A85" s="56">
        <v>80</v>
      </c>
      <c r="B85" s="56">
        <v>46</v>
      </c>
      <c r="C85" s="57" t="s">
        <v>474</v>
      </c>
      <c r="D85" s="56">
        <v>1000</v>
      </c>
      <c r="E85" s="57" t="s">
        <v>521</v>
      </c>
      <c r="F85" s="58" t="s">
        <v>323</v>
      </c>
      <c r="G85" s="58">
        <v>3</v>
      </c>
      <c r="H85" s="58" t="s">
        <v>313</v>
      </c>
      <c r="J85" s="204"/>
      <c r="K85" s="208">
        <v>3</v>
      </c>
      <c r="L85" s="117" t="s">
        <v>79</v>
      </c>
      <c r="M85" s="56">
        <v>1602</v>
      </c>
      <c r="N85" s="57" t="s">
        <v>495</v>
      </c>
      <c r="O85" s="58" t="s">
        <v>226</v>
      </c>
      <c r="P85" s="58" t="s">
        <v>310</v>
      </c>
      <c r="Q85" s="58" t="s">
        <v>507</v>
      </c>
      <c r="R85" s="191">
        <v>6</v>
      </c>
    </row>
    <row r="86" spans="1:18" ht="15.75">
      <c r="A86" s="56">
        <v>81</v>
      </c>
      <c r="B86" s="56">
        <v>82</v>
      </c>
      <c r="C86" s="57" t="s">
        <v>489</v>
      </c>
      <c r="D86" s="56">
        <v>1000</v>
      </c>
      <c r="E86" s="57" t="s">
        <v>87</v>
      </c>
      <c r="F86" s="58" t="s">
        <v>323</v>
      </c>
      <c r="G86" s="58">
        <v>3</v>
      </c>
      <c r="H86" s="58" t="s">
        <v>316</v>
      </c>
      <c r="J86" s="204"/>
      <c r="K86" s="208">
        <v>4</v>
      </c>
      <c r="L86" s="117" t="s">
        <v>401</v>
      </c>
      <c r="M86" s="56">
        <v>1100</v>
      </c>
      <c r="N86" s="57" t="s">
        <v>498</v>
      </c>
      <c r="O86" s="58" t="s">
        <v>226</v>
      </c>
      <c r="P86" s="58" t="s">
        <v>310</v>
      </c>
      <c r="Q86" s="58" t="s">
        <v>511</v>
      </c>
      <c r="R86" s="191">
        <v>6</v>
      </c>
    </row>
    <row r="87" spans="1:18" ht="15.75">
      <c r="A87" s="56">
        <v>82</v>
      </c>
      <c r="B87" s="56">
        <v>65</v>
      </c>
      <c r="C87" s="57" t="s">
        <v>534</v>
      </c>
      <c r="D87" s="56">
        <v>1000</v>
      </c>
      <c r="E87" s="57" t="s">
        <v>108</v>
      </c>
      <c r="F87" s="58" t="s">
        <v>323</v>
      </c>
      <c r="G87" s="58">
        <v>3</v>
      </c>
      <c r="H87" s="58" t="s">
        <v>364</v>
      </c>
      <c r="J87" s="204"/>
      <c r="K87" s="208">
        <v>5</v>
      </c>
      <c r="L87" s="117" t="s">
        <v>333</v>
      </c>
      <c r="M87" s="56">
        <v>1100</v>
      </c>
      <c r="N87" s="57" t="s">
        <v>495</v>
      </c>
      <c r="O87" s="58" t="s">
        <v>226</v>
      </c>
      <c r="P87" s="58" t="s">
        <v>312</v>
      </c>
      <c r="Q87" s="58" t="s">
        <v>510</v>
      </c>
      <c r="R87" s="191">
        <v>5</v>
      </c>
    </row>
    <row r="88" spans="1:18" ht="15.75">
      <c r="A88" s="56">
        <v>83</v>
      </c>
      <c r="B88" s="56">
        <v>44</v>
      </c>
      <c r="C88" s="57" t="s">
        <v>466</v>
      </c>
      <c r="D88" s="56">
        <v>1000</v>
      </c>
      <c r="E88" s="57" t="s">
        <v>498</v>
      </c>
      <c r="F88" s="58" t="s">
        <v>324</v>
      </c>
      <c r="G88" s="58">
        <v>2</v>
      </c>
      <c r="H88" s="58" t="s">
        <v>485</v>
      </c>
      <c r="J88" s="204"/>
      <c r="K88" s="208">
        <v>6</v>
      </c>
      <c r="L88" s="117" t="s">
        <v>296</v>
      </c>
      <c r="M88" s="56">
        <v>1250</v>
      </c>
      <c r="N88" s="57" t="s">
        <v>399</v>
      </c>
      <c r="O88" s="58" t="s">
        <v>226</v>
      </c>
      <c r="P88" s="58" t="s">
        <v>312</v>
      </c>
      <c r="Q88" s="58" t="s">
        <v>511</v>
      </c>
      <c r="R88" s="191">
        <v>5</v>
      </c>
    </row>
    <row r="89" spans="1:18" ht="15.75">
      <c r="A89" s="235">
        <v>84</v>
      </c>
      <c r="B89" s="235">
        <v>45</v>
      </c>
      <c r="C89" s="236" t="s">
        <v>535</v>
      </c>
      <c r="D89" s="235">
        <v>1000</v>
      </c>
      <c r="E89" s="236" t="s">
        <v>448</v>
      </c>
      <c r="F89" s="237" t="s">
        <v>324</v>
      </c>
      <c r="G89" s="237">
        <v>2</v>
      </c>
      <c r="H89" s="237" t="s">
        <v>313</v>
      </c>
      <c r="J89" s="204"/>
      <c r="K89" s="208">
        <v>7</v>
      </c>
      <c r="L89" s="117" t="s">
        <v>294</v>
      </c>
      <c r="M89" s="56">
        <v>1250</v>
      </c>
      <c r="N89" s="57" t="s">
        <v>515</v>
      </c>
      <c r="O89" s="58" t="s">
        <v>226</v>
      </c>
      <c r="P89" s="58" t="s">
        <v>314</v>
      </c>
      <c r="Q89" s="58" t="s">
        <v>509</v>
      </c>
      <c r="R89" s="191">
        <v>4</v>
      </c>
    </row>
    <row r="90" spans="1:18" ht="15.75">
      <c r="A90" s="56">
        <v>85</v>
      </c>
      <c r="B90" s="56">
        <v>53</v>
      </c>
      <c r="C90" s="57" t="s">
        <v>536</v>
      </c>
      <c r="D90" s="56">
        <v>1000</v>
      </c>
      <c r="E90" s="57" t="s">
        <v>87</v>
      </c>
      <c r="F90" s="58" t="s">
        <v>325</v>
      </c>
      <c r="G90" s="58">
        <v>2</v>
      </c>
      <c r="H90" s="58" t="s">
        <v>428</v>
      </c>
      <c r="J90" s="204"/>
      <c r="K90" s="208">
        <v>8</v>
      </c>
      <c r="L90" s="117" t="s">
        <v>244</v>
      </c>
      <c r="M90" s="56">
        <v>1250</v>
      </c>
      <c r="N90" s="57" t="s">
        <v>498</v>
      </c>
      <c r="O90" s="58" t="s">
        <v>226</v>
      </c>
      <c r="P90" s="58" t="s">
        <v>314</v>
      </c>
      <c r="Q90" s="58" t="s">
        <v>439</v>
      </c>
      <c r="R90" s="191">
        <v>5</v>
      </c>
    </row>
    <row r="91" spans="1:18" ht="15.75">
      <c r="A91" s="235">
        <v>86</v>
      </c>
      <c r="B91" s="235">
        <v>77</v>
      </c>
      <c r="C91" s="236" t="s">
        <v>464</v>
      </c>
      <c r="D91" s="235">
        <v>1000</v>
      </c>
      <c r="E91" s="236" t="s">
        <v>448</v>
      </c>
      <c r="F91" s="237" t="s">
        <v>325</v>
      </c>
      <c r="G91" s="237">
        <v>2</v>
      </c>
      <c r="H91" s="237" t="s">
        <v>320</v>
      </c>
      <c r="J91" s="204"/>
      <c r="K91" s="208">
        <v>9</v>
      </c>
      <c r="L91" s="117" t="s">
        <v>517</v>
      </c>
      <c r="M91" s="56">
        <v>1000</v>
      </c>
      <c r="N91" s="57" t="s">
        <v>400</v>
      </c>
      <c r="O91" s="58" t="s">
        <v>226</v>
      </c>
      <c r="P91" s="58" t="s">
        <v>314</v>
      </c>
      <c r="Q91" s="58" t="s">
        <v>439</v>
      </c>
      <c r="R91" s="191">
        <v>5</v>
      </c>
    </row>
    <row r="92" spans="1:18" ht="15.75">
      <c r="A92" s="56">
        <v>87</v>
      </c>
      <c r="B92" s="56">
        <v>67</v>
      </c>
      <c r="C92" s="57" t="s">
        <v>537</v>
      </c>
      <c r="D92" s="56">
        <v>1000</v>
      </c>
      <c r="E92" s="57" t="s">
        <v>87</v>
      </c>
      <c r="F92" s="58" t="s">
        <v>325</v>
      </c>
      <c r="G92" s="58">
        <v>2</v>
      </c>
      <c r="H92" s="58" t="s">
        <v>364</v>
      </c>
      <c r="J92" s="204"/>
      <c r="K92" s="208">
        <v>10</v>
      </c>
      <c r="L92" s="117" t="s">
        <v>348</v>
      </c>
      <c r="M92" s="56">
        <v>1000</v>
      </c>
      <c r="N92" s="57" t="s">
        <v>521</v>
      </c>
      <c r="O92" s="58" t="s">
        <v>226</v>
      </c>
      <c r="P92" s="58" t="s">
        <v>314</v>
      </c>
      <c r="Q92" s="58" t="s">
        <v>423</v>
      </c>
      <c r="R92" s="191">
        <v>5</v>
      </c>
    </row>
    <row r="93" spans="1:18" ht="15.75">
      <c r="A93" s="56">
        <v>88</v>
      </c>
      <c r="B93" s="56">
        <v>42</v>
      </c>
      <c r="C93" s="57" t="s">
        <v>538</v>
      </c>
      <c r="D93" s="56">
        <v>1000</v>
      </c>
      <c r="E93" s="57" t="s">
        <v>502</v>
      </c>
      <c r="F93" s="58" t="s">
        <v>326</v>
      </c>
      <c r="G93" s="58">
        <v>1</v>
      </c>
      <c r="H93" s="58" t="s">
        <v>311</v>
      </c>
      <c r="J93" s="204"/>
      <c r="K93" s="208">
        <v>11</v>
      </c>
      <c r="L93" s="117" t="s">
        <v>402</v>
      </c>
      <c r="M93" s="56">
        <v>1000</v>
      </c>
      <c r="N93" s="36" t="s">
        <v>544</v>
      </c>
      <c r="O93" s="58" t="s">
        <v>226</v>
      </c>
      <c r="P93" s="58" t="s">
        <v>317</v>
      </c>
      <c r="Q93" s="58" t="s">
        <v>505</v>
      </c>
      <c r="R93" s="191">
        <v>4</v>
      </c>
    </row>
    <row r="94" spans="1:18" ht="15.75">
      <c r="A94" s="56">
        <v>89</v>
      </c>
      <c r="B94" s="56">
        <v>79</v>
      </c>
      <c r="C94" s="57" t="s">
        <v>539</v>
      </c>
      <c r="D94" s="56">
        <v>1000</v>
      </c>
      <c r="E94" s="57" t="s">
        <v>87</v>
      </c>
      <c r="F94" s="58" t="s">
        <v>326</v>
      </c>
      <c r="G94" s="58">
        <v>1</v>
      </c>
      <c r="H94" s="58" t="s">
        <v>322</v>
      </c>
      <c r="J94" s="204"/>
      <c r="K94" s="208">
        <v>12</v>
      </c>
      <c r="L94" s="117" t="s">
        <v>406</v>
      </c>
      <c r="M94" s="56">
        <v>1000</v>
      </c>
      <c r="N94" s="57" t="s">
        <v>498</v>
      </c>
      <c r="O94" s="58" t="s">
        <v>226</v>
      </c>
      <c r="P94" s="58" t="s">
        <v>317</v>
      </c>
      <c r="Q94" s="58" t="s">
        <v>505</v>
      </c>
      <c r="R94" s="191">
        <v>4</v>
      </c>
    </row>
    <row r="95" spans="1:18" ht="15.75">
      <c r="A95" s="56">
        <v>90</v>
      </c>
      <c r="B95" s="56">
        <v>62</v>
      </c>
      <c r="C95" s="57" t="s">
        <v>540</v>
      </c>
      <c r="D95" s="56">
        <v>1000</v>
      </c>
      <c r="E95" s="57" t="s">
        <v>400</v>
      </c>
      <c r="F95" s="58" t="s">
        <v>541</v>
      </c>
      <c r="G95" s="58">
        <v>0</v>
      </c>
      <c r="H95" s="58" t="s">
        <v>319</v>
      </c>
      <c r="J95" s="204"/>
      <c r="K95" s="208">
        <v>13</v>
      </c>
      <c r="L95" s="117" t="s">
        <v>523</v>
      </c>
      <c r="M95" s="56">
        <v>1000</v>
      </c>
      <c r="N95" s="36" t="s">
        <v>544</v>
      </c>
      <c r="O95" s="58" t="s">
        <v>226</v>
      </c>
      <c r="P95" s="58" t="s">
        <v>317</v>
      </c>
      <c r="Q95" s="58" t="s">
        <v>424</v>
      </c>
      <c r="R95" s="191">
        <v>4</v>
      </c>
    </row>
    <row r="96" spans="1:18" ht="15.75">
      <c r="A96" s="203"/>
      <c r="B96" s="200"/>
      <c r="C96" s="192"/>
      <c r="D96" s="199"/>
      <c r="E96" s="200"/>
      <c r="J96" s="204"/>
      <c r="K96" s="208">
        <v>14</v>
      </c>
      <c r="L96" s="117" t="s">
        <v>340</v>
      </c>
      <c r="M96" s="56">
        <v>1000</v>
      </c>
      <c r="N96" s="57" t="s">
        <v>521</v>
      </c>
      <c r="O96" s="58" t="s">
        <v>226</v>
      </c>
      <c r="P96" s="58" t="s">
        <v>317</v>
      </c>
      <c r="Q96" s="58" t="s">
        <v>427</v>
      </c>
      <c r="R96" s="191">
        <v>4</v>
      </c>
    </row>
    <row r="97" spans="1:5" ht="15.75">
      <c r="A97" s="203">
        <v>78</v>
      </c>
      <c r="B97" s="200"/>
      <c r="C97" s="192"/>
      <c r="D97" s="199"/>
      <c r="E97" s="200"/>
    </row>
    <row r="98" spans="1:16" ht="15.75">
      <c r="A98" s="203"/>
      <c r="B98" s="200"/>
      <c r="C98" s="192"/>
      <c r="D98" s="199"/>
      <c r="E98" s="200"/>
      <c r="J98" s="52" t="s">
        <v>437</v>
      </c>
      <c r="K98" s="42"/>
      <c r="L98"/>
      <c r="M98"/>
      <c r="N98"/>
      <c r="O98"/>
      <c r="P98"/>
    </row>
    <row r="99" spans="1:16" ht="15.75">
      <c r="A99" s="203"/>
      <c r="B99" s="200"/>
      <c r="C99" s="192"/>
      <c r="D99" s="199"/>
      <c r="E99" s="200"/>
      <c r="J99"/>
      <c r="K99" s="42"/>
      <c r="L99"/>
      <c r="M99"/>
      <c r="N99"/>
      <c r="O99"/>
      <c r="P99"/>
    </row>
    <row r="100" spans="1:17" ht="15.75">
      <c r="A100" s="203"/>
      <c r="B100" s="200"/>
      <c r="C100" s="192"/>
      <c r="D100" s="199"/>
      <c r="E100" s="200"/>
      <c r="K100" s="221" t="s">
        <v>410</v>
      </c>
      <c r="L100" s="54" t="s">
        <v>221</v>
      </c>
      <c r="M100" s="53" t="s">
        <v>238</v>
      </c>
      <c r="N100" s="54" t="s">
        <v>272</v>
      </c>
      <c r="O100" s="55" t="s">
        <v>404</v>
      </c>
      <c r="P100" s="55" t="s">
        <v>222</v>
      </c>
      <c r="Q100" s="55" t="s">
        <v>223</v>
      </c>
    </row>
    <row r="101" spans="1:18" ht="15.75">
      <c r="A101" s="203"/>
      <c r="B101" s="200"/>
      <c r="C101" s="192"/>
      <c r="D101" s="199"/>
      <c r="E101" s="200"/>
      <c r="J101" s="204"/>
      <c r="K101" s="208">
        <v>1</v>
      </c>
      <c r="L101" s="117" t="s">
        <v>42</v>
      </c>
      <c r="M101" s="56">
        <v>1868</v>
      </c>
      <c r="N101" s="57" t="s">
        <v>426</v>
      </c>
      <c r="O101" s="58" t="s">
        <v>224</v>
      </c>
      <c r="P101" s="58" t="s">
        <v>493</v>
      </c>
      <c r="Q101" s="58" t="s">
        <v>494</v>
      </c>
      <c r="R101" s="191">
        <v>8</v>
      </c>
    </row>
    <row r="102" spans="1:18" ht="15.75">
      <c r="A102" s="203"/>
      <c r="B102" s="200"/>
      <c r="C102" s="192"/>
      <c r="D102" s="199"/>
      <c r="E102" s="200"/>
      <c r="J102" s="204"/>
      <c r="K102" s="208">
        <v>2</v>
      </c>
      <c r="L102" s="117" t="s">
        <v>105</v>
      </c>
      <c r="M102" s="56">
        <v>1801</v>
      </c>
      <c r="N102" s="57" t="s">
        <v>498</v>
      </c>
      <c r="O102" s="58" t="s">
        <v>224</v>
      </c>
      <c r="P102" s="58" t="s">
        <v>496</v>
      </c>
      <c r="Q102" s="58" t="s">
        <v>499</v>
      </c>
      <c r="R102" s="191">
        <v>7</v>
      </c>
    </row>
    <row r="103" spans="10:18" ht="15.75">
      <c r="J103" s="204"/>
      <c r="K103" s="208">
        <v>3</v>
      </c>
      <c r="L103" s="117" t="s">
        <v>173</v>
      </c>
      <c r="M103" s="56">
        <v>1250</v>
      </c>
      <c r="N103" s="57" t="s">
        <v>426</v>
      </c>
      <c r="O103" s="58" t="s">
        <v>224</v>
      </c>
      <c r="P103" s="58" t="s">
        <v>310</v>
      </c>
      <c r="Q103" s="58" t="s">
        <v>510</v>
      </c>
      <c r="R103" s="191">
        <v>5</v>
      </c>
    </row>
    <row r="104" spans="1:18" ht="15.75">
      <c r="A104" s="195"/>
      <c r="J104" s="204"/>
      <c r="K104" s="208">
        <v>4</v>
      </c>
      <c r="L104" s="117" t="s">
        <v>77</v>
      </c>
      <c r="M104" s="56">
        <v>1334</v>
      </c>
      <c r="N104" s="57" t="s">
        <v>371</v>
      </c>
      <c r="O104" s="58" t="s">
        <v>224</v>
      </c>
      <c r="P104" s="58" t="s">
        <v>310</v>
      </c>
      <c r="Q104" s="58" t="s">
        <v>439</v>
      </c>
      <c r="R104" s="191">
        <v>6</v>
      </c>
    </row>
    <row r="105" spans="1:18" ht="15.75">
      <c r="A105" s="201"/>
      <c r="B105" s="202"/>
      <c r="C105" s="197"/>
      <c r="D105" s="196"/>
      <c r="E105" s="198"/>
      <c r="J105" s="204"/>
      <c r="K105" s="208">
        <v>5</v>
      </c>
      <c r="L105" s="117" t="s">
        <v>302</v>
      </c>
      <c r="M105" s="56">
        <v>1000</v>
      </c>
      <c r="N105" s="57" t="s">
        <v>513</v>
      </c>
      <c r="O105" s="58" t="s">
        <v>224</v>
      </c>
      <c r="P105" s="58" t="s">
        <v>312</v>
      </c>
      <c r="Q105" s="58" t="s">
        <v>511</v>
      </c>
      <c r="R105" s="191">
        <v>5</v>
      </c>
    </row>
    <row r="106" spans="1:18" ht="15.75">
      <c r="A106" s="203"/>
      <c r="B106" s="200"/>
      <c r="C106" s="192"/>
      <c r="D106" s="199"/>
      <c r="E106" s="200"/>
      <c r="J106" s="204"/>
      <c r="K106" s="208">
        <v>6</v>
      </c>
      <c r="L106" s="117" t="s">
        <v>304</v>
      </c>
      <c r="M106" s="56">
        <v>1000</v>
      </c>
      <c r="N106" s="57" t="s">
        <v>513</v>
      </c>
      <c r="O106" s="58" t="s">
        <v>224</v>
      </c>
      <c r="P106" s="58" t="s">
        <v>312</v>
      </c>
      <c r="Q106" s="58" t="s">
        <v>424</v>
      </c>
      <c r="R106" s="191">
        <v>5</v>
      </c>
    </row>
    <row r="107" spans="1:18" ht="15.75">
      <c r="A107" s="203"/>
      <c r="B107" s="200"/>
      <c r="C107" s="192"/>
      <c r="D107" s="199"/>
      <c r="E107" s="200"/>
      <c r="J107" s="204"/>
      <c r="K107" s="208">
        <v>7</v>
      </c>
      <c r="L107" s="117" t="s">
        <v>218</v>
      </c>
      <c r="M107" s="56">
        <v>1250</v>
      </c>
      <c r="N107" s="57" t="s">
        <v>399</v>
      </c>
      <c r="O107" s="58" t="s">
        <v>224</v>
      </c>
      <c r="P107" s="58" t="s">
        <v>314</v>
      </c>
      <c r="Q107" s="58" t="s">
        <v>514</v>
      </c>
      <c r="R107" s="191">
        <v>4</v>
      </c>
    </row>
    <row r="108" spans="1:18" ht="15.75">
      <c r="A108" s="203"/>
      <c r="B108" s="200"/>
      <c r="C108" s="192"/>
      <c r="D108" s="199"/>
      <c r="E108" s="200"/>
      <c r="J108" s="204"/>
      <c r="K108" s="208">
        <v>8</v>
      </c>
      <c r="L108" s="117" t="s">
        <v>212</v>
      </c>
      <c r="M108" s="56">
        <v>1000</v>
      </c>
      <c r="N108" s="57" t="s">
        <v>498</v>
      </c>
      <c r="O108" s="58" t="s">
        <v>224</v>
      </c>
      <c r="P108" s="58" t="s">
        <v>314</v>
      </c>
      <c r="Q108" s="58" t="s">
        <v>440</v>
      </c>
      <c r="R108" s="191">
        <v>5</v>
      </c>
    </row>
    <row r="109" spans="1:18" ht="15.75">
      <c r="A109" s="203"/>
      <c r="B109" s="200"/>
      <c r="C109" s="192"/>
      <c r="D109" s="199"/>
      <c r="E109" s="200"/>
      <c r="J109" s="204"/>
      <c r="K109" s="208">
        <v>9</v>
      </c>
      <c r="L109" s="117" t="s">
        <v>208</v>
      </c>
      <c r="M109" s="56">
        <v>1000</v>
      </c>
      <c r="N109" s="57" t="s">
        <v>400</v>
      </c>
      <c r="O109" s="58" t="s">
        <v>224</v>
      </c>
      <c r="P109" s="58" t="s">
        <v>318</v>
      </c>
      <c r="Q109" s="58" t="s">
        <v>423</v>
      </c>
      <c r="R109" s="191">
        <v>3</v>
      </c>
    </row>
    <row r="110" spans="1:18" ht="15.75">
      <c r="A110" s="203"/>
      <c r="B110" s="200"/>
      <c r="C110" s="192"/>
      <c r="D110" s="199"/>
      <c r="E110" s="200"/>
      <c r="J110" s="204"/>
      <c r="K110" s="208">
        <v>10</v>
      </c>
      <c r="L110" s="117" t="s">
        <v>525</v>
      </c>
      <c r="M110" s="56">
        <v>1000</v>
      </c>
      <c r="N110" s="57" t="s">
        <v>526</v>
      </c>
      <c r="O110" s="58" t="s">
        <v>224</v>
      </c>
      <c r="P110" s="58" t="s">
        <v>318</v>
      </c>
      <c r="Q110" s="58" t="s">
        <v>423</v>
      </c>
      <c r="R110" s="191">
        <v>4</v>
      </c>
    </row>
    <row r="111" spans="1:18" ht="15.75">
      <c r="A111" s="203"/>
      <c r="B111" s="200"/>
      <c r="C111" s="192"/>
      <c r="D111" s="199"/>
      <c r="E111" s="200"/>
      <c r="J111" s="204"/>
      <c r="K111" s="208">
        <v>11</v>
      </c>
      <c r="L111" s="117" t="s">
        <v>527</v>
      </c>
      <c r="M111" s="56">
        <v>1000</v>
      </c>
      <c r="N111" s="57" t="s">
        <v>526</v>
      </c>
      <c r="O111" s="58" t="s">
        <v>224</v>
      </c>
      <c r="P111" s="58" t="s">
        <v>318</v>
      </c>
      <c r="Q111" s="58" t="s">
        <v>414</v>
      </c>
      <c r="R111" s="191">
        <v>4</v>
      </c>
    </row>
    <row r="112" spans="1:18" ht="15.75">
      <c r="A112" s="203"/>
      <c r="B112" s="200"/>
      <c r="C112" s="192"/>
      <c r="D112" s="199"/>
      <c r="E112" s="200"/>
      <c r="J112" s="204"/>
      <c r="K112" s="208">
        <v>12</v>
      </c>
      <c r="L112" s="275" t="s">
        <v>533</v>
      </c>
      <c r="M112" s="115">
        <v>1000</v>
      </c>
      <c r="N112" s="207" t="s">
        <v>526</v>
      </c>
      <c r="O112" s="116" t="s">
        <v>224</v>
      </c>
      <c r="P112" s="116" t="s">
        <v>323</v>
      </c>
      <c r="Q112" s="116" t="s">
        <v>418</v>
      </c>
      <c r="R112" s="191">
        <v>2</v>
      </c>
    </row>
    <row r="113" spans="1:5" ht="15.75">
      <c r="A113" s="203"/>
      <c r="B113" s="200"/>
      <c r="C113" s="192"/>
      <c r="D113" s="199"/>
      <c r="E113" s="200"/>
    </row>
    <row r="114" spans="1:5" ht="15.75">
      <c r="A114" s="203"/>
      <c r="B114" s="200"/>
      <c r="C114" s="192"/>
      <c r="D114" s="199"/>
      <c r="E114" s="200"/>
    </row>
    <row r="116" ht="15.75">
      <c r="A116" s="195"/>
    </row>
    <row r="118" spans="1:5" ht="15.75">
      <c r="A118" s="196"/>
      <c r="B118" s="196"/>
      <c r="C118" s="197"/>
      <c r="D118" s="196"/>
      <c r="E118" s="198"/>
    </row>
    <row r="119" spans="1:10" ht="15.75">
      <c r="A119" s="199"/>
      <c r="B119" s="199"/>
      <c r="C119" s="192"/>
      <c r="D119" s="199"/>
      <c r="E119" s="200"/>
      <c r="J119" s="204"/>
    </row>
    <row r="120" spans="1:17" ht="15.75">
      <c r="A120" s="199"/>
      <c r="B120" s="199"/>
      <c r="C120" s="192"/>
      <c r="D120" s="199"/>
      <c r="E120" s="200"/>
      <c r="J120" s="204"/>
      <c r="L120" s="192"/>
      <c r="M120" s="199"/>
      <c r="N120" s="192"/>
      <c r="O120" s="200"/>
      <c r="P120" s="200"/>
      <c r="Q120" s="200"/>
    </row>
    <row r="121" spans="1:10" ht="15.75">
      <c r="A121" s="199"/>
      <c r="B121" s="199"/>
      <c r="C121" s="192"/>
      <c r="D121" s="199"/>
      <c r="E121" s="200"/>
      <c r="J121" s="204"/>
    </row>
    <row r="122" spans="1:10" ht="15.75">
      <c r="A122" s="199"/>
      <c r="B122" s="199"/>
      <c r="C122" s="192"/>
      <c r="D122" s="199"/>
      <c r="E122" s="200"/>
      <c r="J122" s="204"/>
    </row>
    <row r="123" spans="1:10" ht="15.75">
      <c r="A123" s="199"/>
      <c r="B123" s="199"/>
      <c r="C123" s="192"/>
      <c r="D123" s="199"/>
      <c r="E123" s="200"/>
      <c r="J123" s="204"/>
    </row>
    <row r="124" spans="1:10" ht="15.75">
      <c r="A124" s="199"/>
      <c r="B124" s="199"/>
      <c r="C124" s="192"/>
      <c r="D124" s="199"/>
      <c r="E124" s="200"/>
      <c r="J124" s="204"/>
    </row>
    <row r="125" spans="1:16" ht="15.75">
      <c r="A125" s="199"/>
      <c r="B125" s="199"/>
      <c r="C125" s="192"/>
      <c r="D125" s="199"/>
      <c r="E125" s="200"/>
      <c r="J125" s="43"/>
      <c r="K125" s="42"/>
      <c r="L125"/>
      <c r="M125"/>
      <c r="N125"/>
      <c r="O125"/>
      <c r="P125"/>
    </row>
    <row r="126" spans="1:10" ht="15.75">
      <c r="A126" s="199"/>
      <c r="B126" s="199"/>
      <c r="C126" s="192"/>
      <c r="D126" s="199"/>
      <c r="E126" s="200"/>
      <c r="J126" s="195"/>
    </row>
    <row r="127" spans="1:5" ht="15.75">
      <c r="A127" s="199"/>
      <c r="B127" s="199"/>
      <c r="C127" s="192"/>
      <c r="D127" s="199"/>
      <c r="E127" s="200"/>
    </row>
    <row r="128" spans="1:17" ht="15.75">
      <c r="A128" s="199"/>
      <c r="B128" s="199"/>
      <c r="C128" s="192"/>
      <c r="D128" s="199"/>
      <c r="E128" s="200"/>
      <c r="J128" s="196"/>
      <c r="L128" s="197"/>
      <c r="M128" s="196"/>
      <c r="N128" s="197"/>
      <c r="O128" s="198"/>
      <c r="P128" s="198"/>
      <c r="Q128" s="198"/>
    </row>
    <row r="129" spans="1:17" ht="15.75">
      <c r="A129" s="199"/>
      <c r="B129" s="199"/>
      <c r="C129" s="192"/>
      <c r="D129" s="199"/>
      <c r="E129" s="200"/>
      <c r="J129" s="199"/>
      <c r="L129" s="192"/>
      <c r="M129" s="199"/>
      <c r="N129" s="192"/>
      <c r="O129" s="200"/>
      <c r="P129" s="200"/>
      <c r="Q129" s="200"/>
    </row>
    <row r="130" spans="1:17" ht="15.75">
      <c r="A130" s="199"/>
      <c r="B130" s="199"/>
      <c r="C130" s="192"/>
      <c r="D130" s="199"/>
      <c r="E130" s="200"/>
      <c r="J130" s="199"/>
      <c r="L130" s="192"/>
      <c r="M130" s="199"/>
      <c r="N130" s="192"/>
      <c r="O130" s="200"/>
      <c r="P130" s="200"/>
      <c r="Q130" s="200"/>
    </row>
    <row r="131" spans="1:17" ht="15.75">
      <c r="A131" s="199"/>
      <c r="B131" s="199"/>
      <c r="C131" s="192"/>
      <c r="D131" s="199"/>
      <c r="E131" s="200"/>
      <c r="J131" s="199"/>
      <c r="L131" s="192"/>
      <c r="M131" s="199"/>
      <c r="N131" s="192"/>
      <c r="O131" s="200"/>
      <c r="P131" s="200"/>
      <c r="Q131" s="200"/>
    </row>
    <row r="132" spans="1:17" ht="15.75">
      <c r="A132" s="199"/>
      <c r="B132" s="199"/>
      <c r="C132" s="192"/>
      <c r="D132" s="199"/>
      <c r="E132" s="200"/>
      <c r="J132" s="199"/>
      <c r="L132" s="192"/>
      <c r="M132" s="199"/>
      <c r="N132" s="192"/>
      <c r="O132" s="200"/>
      <c r="P132" s="200"/>
      <c r="Q132" s="200"/>
    </row>
    <row r="133" spans="1:17" ht="15.75">
      <c r="A133" s="199"/>
      <c r="B133" s="199"/>
      <c r="C133" s="192"/>
      <c r="D133" s="199"/>
      <c r="E133" s="200"/>
      <c r="J133" s="199"/>
      <c r="L133" s="192"/>
      <c r="M133" s="199"/>
      <c r="N133" s="192"/>
      <c r="O133" s="200"/>
      <c r="P133" s="200"/>
      <c r="Q133" s="200"/>
    </row>
    <row r="134" spans="1:17" ht="15.75">
      <c r="A134" s="199"/>
      <c r="B134" s="199"/>
      <c r="C134" s="192"/>
      <c r="D134" s="199"/>
      <c r="E134" s="200"/>
      <c r="J134" s="199"/>
      <c r="L134" s="192"/>
      <c r="M134" s="199"/>
      <c r="N134" s="192"/>
      <c r="O134" s="200"/>
      <c r="P134" s="200"/>
      <c r="Q134" s="200"/>
    </row>
    <row r="135" spans="1:17" ht="15.75">
      <c r="A135" s="199"/>
      <c r="B135" s="199"/>
      <c r="C135" s="192"/>
      <c r="D135" s="199"/>
      <c r="E135" s="200"/>
      <c r="J135" s="199"/>
      <c r="L135" s="192"/>
      <c r="M135" s="199"/>
      <c r="N135" s="192"/>
      <c r="O135" s="200"/>
      <c r="P135" s="200"/>
      <c r="Q135" s="200"/>
    </row>
    <row r="136" spans="1:17" ht="15.75">
      <c r="A136" s="199"/>
      <c r="B136" s="199"/>
      <c r="C136" s="192"/>
      <c r="D136" s="199"/>
      <c r="E136" s="200"/>
      <c r="J136" s="199"/>
      <c r="L136" s="192"/>
      <c r="M136" s="199"/>
      <c r="N136" s="192"/>
      <c r="O136" s="200"/>
      <c r="P136" s="200"/>
      <c r="Q136" s="200"/>
    </row>
    <row r="137" spans="1:17" ht="15.75">
      <c r="A137" s="199"/>
      <c r="B137" s="199"/>
      <c r="C137" s="192"/>
      <c r="D137" s="199"/>
      <c r="E137" s="200"/>
      <c r="J137" s="199"/>
      <c r="L137" s="192"/>
      <c r="M137" s="199"/>
      <c r="N137" s="192"/>
      <c r="O137" s="200"/>
      <c r="P137" s="200"/>
      <c r="Q137" s="200"/>
    </row>
    <row r="138" spans="1:17" ht="15.75">
      <c r="A138" s="199"/>
      <c r="B138" s="199"/>
      <c r="C138" s="192"/>
      <c r="D138" s="199"/>
      <c r="E138" s="200"/>
      <c r="J138" s="199"/>
      <c r="L138" s="192"/>
      <c r="M138" s="199"/>
      <c r="N138" s="192"/>
      <c r="O138" s="200"/>
      <c r="P138" s="200"/>
      <c r="Q138" s="200"/>
    </row>
    <row r="139" spans="1:17" ht="15.75">
      <c r="A139" s="199"/>
      <c r="B139" s="199"/>
      <c r="C139" s="192"/>
      <c r="D139" s="199"/>
      <c r="E139" s="200"/>
      <c r="J139" s="199"/>
      <c r="L139" s="192"/>
      <c r="M139" s="199"/>
      <c r="N139" s="192"/>
      <c r="O139" s="200"/>
      <c r="P139" s="200"/>
      <c r="Q139" s="200"/>
    </row>
    <row r="140" spans="1:17" ht="15.75">
      <c r="A140" s="199"/>
      <c r="B140" s="199"/>
      <c r="C140" s="192"/>
      <c r="D140" s="199"/>
      <c r="E140" s="200"/>
      <c r="J140" s="199"/>
      <c r="L140" s="192"/>
      <c r="M140" s="199"/>
      <c r="N140" s="192"/>
      <c r="O140" s="200"/>
      <c r="P140" s="200"/>
      <c r="Q140" s="200"/>
    </row>
    <row r="141" spans="1:17" ht="15.75">
      <c r="A141" s="199"/>
      <c r="B141" s="199"/>
      <c r="C141" s="192"/>
      <c r="D141" s="199"/>
      <c r="E141" s="200"/>
      <c r="J141" s="199"/>
      <c r="L141" s="192"/>
      <c r="M141" s="199"/>
      <c r="N141" s="192"/>
      <c r="O141" s="200"/>
      <c r="P141" s="200"/>
      <c r="Q141" s="200"/>
    </row>
    <row r="142" spans="1:17" ht="15.75">
      <c r="A142" s="199"/>
      <c r="B142" s="199"/>
      <c r="C142" s="192"/>
      <c r="D142" s="199"/>
      <c r="E142" s="200"/>
      <c r="J142" s="199"/>
      <c r="L142" s="192"/>
      <c r="M142" s="199"/>
      <c r="N142" s="192"/>
      <c r="O142" s="200"/>
      <c r="P142" s="200"/>
      <c r="Q142" s="200"/>
    </row>
    <row r="143" spans="1:17" ht="15.75">
      <c r="A143" s="199"/>
      <c r="B143" s="199"/>
      <c r="C143" s="192"/>
      <c r="D143" s="199"/>
      <c r="E143" s="200"/>
      <c r="J143" s="199"/>
      <c r="L143" s="192"/>
      <c r="M143" s="199"/>
      <c r="N143" s="192"/>
      <c r="O143" s="200"/>
      <c r="P143" s="200"/>
      <c r="Q143" s="200"/>
    </row>
    <row r="144" spans="1:17" ht="15.75">
      <c r="A144" s="199"/>
      <c r="B144" s="199"/>
      <c r="C144" s="192"/>
      <c r="D144" s="199"/>
      <c r="E144" s="200"/>
      <c r="J144" s="199"/>
      <c r="L144" s="192"/>
      <c r="M144" s="199"/>
      <c r="N144" s="192"/>
      <c r="O144" s="200"/>
      <c r="P144" s="200"/>
      <c r="Q144" s="200"/>
    </row>
    <row r="145" spans="1:17" ht="15.75">
      <c r="A145" s="199"/>
      <c r="B145" s="199"/>
      <c r="C145" s="192"/>
      <c r="D145" s="199"/>
      <c r="E145" s="200"/>
      <c r="J145" s="199"/>
      <c r="L145" s="192"/>
      <c r="M145" s="199"/>
      <c r="N145" s="192"/>
      <c r="O145" s="200"/>
      <c r="P145" s="200"/>
      <c r="Q145" s="200"/>
    </row>
    <row r="146" spans="1:17" ht="15.75">
      <c r="A146" s="199"/>
      <c r="B146" s="199"/>
      <c r="C146" s="192"/>
      <c r="D146" s="199"/>
      <c r="E146" s="200"/>
      <c r="J146" s="199"/>
      <c r="L146" s="192"/>
      <c r="M146" s="199"/>
      <c r="N146" s="192"/>
      <c r="O146" s="200"/>
      <c r="P146" s="200"/>
      <c r="Q146" s="200"/>
    </row>
    <row r="147" spans="1:17" ht="15.75">
      <c r="A147" s="199"/>
      <c r="B147" s="199"/>
      <c r="C147" s="192"/>
      <c r="D147" s="199"/>
      <c r="E147" s="200"/>
      <c r="J147" s="199"/>
      <c r="L147" s="192"/>
      <c r="M147" s="199"/>
      <c r="N147" s="192"/>
      <c r="O147" s="200"/>
      <c r="P147" s="200"/>
      <c r="Q147" s="200"/>
    </row>
    <row r="148" spans="1:17" ht="15.75">
      <c r="A148" s="199"/>
      <c r="B148" s="199"/>
      <c r="C148" s="192"/>
      <c r="D148" s="199"/>
      <c r="E148" s="200"/>
      <c r="J148" s="199"/>
      <c r="L148" s="192"/>
      <c r="M148" s="199"/>
      <c r="N148" s="192"/>
      <c r="O148" s="200"/>
      <c r="P148" s="200"/>
      <c r="Q148" s="200"/>
    </row>
    <row r="149" spans="1:17" ht="15.75">
      <c r="A149" s="199"/>
      <c r="B149" s="199"/>
      <c r="C149" s="192"/>
      <c r="D149" s="199"/>
      <c r="E149" s="200"/>
      <c r="J149" s="199"/>
      <c r="L149" s="192"/>
      <c r="M149" s="199"/>
      <c r="N149" s="192"/>
      <c r="O149" s="200"/>
      <c r="P149" s="200"/>
      <c r="Q149" s="200"/>
    </row>
    <row r="150" spans="1:17" ht="15.75">
      <c r="A150" s="199"/>
      <c r="B150" s="199"/>
      <c r="C150" s="192"/>
      <c r="D150" s="199"/>
      <c r="E150" s="200"/>
      <c r="J150" s="199"/>
      <c r="L150" s="192"/>
      <c r="M150" s="199"/>
      <c r="N150" s="192"/>
      <c r="O150" s="200"/>
      <c r="P150" s="200"/>
      <c r="Q150" s="200"/>
    </row>
    <row r="151" spans="1:17" ht="15.75">
      <c r="A151" s="199"/>
      <c r="B151" s="199"/>
      <c r="C151" s="192"/>
      <c r="D151" s="199"/>
      <c r="E151" s="200"/>
      <c r="J151" s="199"/>
      <c r="L151" s="192"/>
      <c r="M151" s="199"/>
      <c r="N151" s="192"/>
      <c r="O151" s="200"/>
      <c r="P151" s="200"/>
      <c r="Q151" s="200"/>
    </row>
    <row r="152" spans="1:17" ht="15.75">
      <c r="A152" s="199"/>
      <c r="B152" s="199"/>
      <c r="C152" s="192"/>
      <c r="D152" s="199"/>
      <c r="E152" s="200"/>
      <c r="J152" s="199"/>
      <c r="L152" s="192"/>
      <c r="M152" s="199"/>
      <c r="N152" s="192"/>
      <c r="O152" s="200"/>
      <c r="P152" s="200"/>
      <c r="Q152" s="200"/>
    </row>
    <row r="153" spans="1:17" ht="15.75">
      <c r="A153" s="199"/>
      <c r="B153" s="199"/>
      <c r="C153" s="192"/>
      <c r="D153" s="199"/>
      <c r="E153" s="200"/>
      <c r="J153" s="199"/>
      <c r="L153" s="192"/>
      <c r="M153" s="199"/>
      <c r="N153" s="192"/>
      <c r="O153" s="200"/>
      <c r="P153" s="200"/>
      <c r="Q153" s="200"/>
    </row>
    <row r="154" spans="1:17" ht="15.75">
      <c r="A154" s="199"/>
      <c r="B154" s="199"/>
      <c r="C154" s="192"/>
      <c r="D154" s="199"/>
      <c r="E154" s="200"/>
      <c r="J154" s="199"/>
      <c r="L154" s="192"/>
      <c r="M154" s="199"/>
      <c r="N154" s="192"/>
      <c r="O154" s="200"/>
      <c r="P154" s="200"/>
      <c r="Q154" s="200"/>
    </row>
    <row r="155" spans="1:17" ht="15.75">
      <c r="A155" s="199"/>
      <c r="B155" s="199"/>
      <c r="C155" s="192"/>
      <c r="D155" s="199"/>
      <c r="E155" s="200"/>
      <c r="J155" s="199"/>
      <c r="L155" s="192"/>
      <c r="M155" s="199"/>
      <c r="N155" s="192"/>
      <c r="O155" s="200"/>
      <c r="P155" s="200"/>
      <c r="Q155" s="200"/>
    </row>
    <row r="156" spans="1:17" ht="15.75">
      <c r="A156" s="199"/>
      <c r="B156" s="199"/>
      <c r="C156" s="192"/>
      <c r="D156" s="199"/>
      <c r="E156" s="200"/>
      <c r="J156" s="199"/>
      <c r="L156" s="192"/>
      <c r="M156" s="199"/>
      <c r="N156" s="192"/>
      <c r="O156" s="200"/>
      <c r="P156" s="200"/>
      <c r="Q156" s="200"/>
    </row>
    <row r="157" spans="1:17" ht="15.75">
      <c r="A157" s="199"/>
      <c r="B157" s="199"/>
      <c r="C157" s="192"/>
      <c r="D157" s="199"/>
      <c r="E157" s="200"/>
      <c r="J157" s="199"/>
      <c r="L157" s="192"/>
      <c r="M157" s="199"/>
      <c r="N157" s="192"/>
      <c r="O157" s="200"/>
      <c r="P157" s="200"/>
      <c r="Q157" s="200"/>
    </row>
    <row r="158" spans="1:17" ht="15.75">
      <c r="A158" s="199"/>
      <c r="B158" s="199"/>
      <c r="C158" s="192"/>
      <c r="D158" s="199"/>
      <c r="E158" s="200"/>
      <c r="J158" s="199"/>
      <c r="L158" s="192"/>
      <c r="M158" s="199"/>
      <c r="N158" s="192"/>
      <c r="O158" s="200"/>
      <c r="P158" s="200"/>
      <c r="Q158" s="200"/>
    </row>
    <row r="159" spans="1:17" ht="15.75">
      <c r="A159" s="199"/>
      <c r="B159" s="199"/>
      <c r="C159" s="192"/>
      <c r="D159" s="199"/>
      <c r="E159" s="200"/>
      <c r="J159" s="199"/>
      <c r="L159" s="192"/>
      <c r="M159" s="199"/>
      <c r="N159" s="192"/>
      <c r="O159" s="200"/>
      <c r="P159" s="200"/>
      <c r="Q159" s="200"/>
    </row>
    <row r="160" spans="1:17" ht="15.75">
      <c r="A160" s="199"/>
      <c r="B160" s="199"/>
      <c r="C160" s="192"/>
      <c r="D160" s="199"/>
      <c r="E160" s="200"/>
      <c r="J160" s="199"/>
      <c r="L160" s="192"/>
      <c r="M160" s="199"/>
      <c r="N160" s="192"/>
      <c r="O160" s="200"/>
      <c r="P160" s="200"/>
      <c r="Q160" s="200"/>
    </row>
    <row r="161" spans="1:17" ht="15.75">
      <c r="A161" s="199"/>
      <c r="B161" s="199"/>
      <c r="C161" s="192"/>
      <c r="D161" s="199"/>
      <c r="E161" s="200"/>
      <c r="J161" s="199"/>
      <c r="L161" s="192"/>
      <c r="M161" s="199"/>
      <c r="N161" s="192"/>
      <c r="O161" s="200"/>
      <c r="P161" s="200"/>
      <c r="Q161" s="200"/>
    </row>
    <row r="162" spans="1:17" ht="15.75">
      <c r="A162" s="199"/>
      <c r="B162" s="199"/>
      <c r="C162" s="192"/>
      <c r="D162" s="199"/>
      <c r="E162" s="200"/>
      <c r="J162" s="199"/>
      <c r="L162" s="192"/>
      <c r="M162" s="199"/>
      <c r="N162" s="192"/>
      <c r="O162" s="200"/>
      <c r="P162" s="200"/>
      <c r="Q162" s="200"/>
    </row>
    <row r="163" spans="1:17" ht="15.75">
      <c r="A163" s="199"/>
      <c r="B163" s="199"/>
      <c r="C163" s="192"/>
      <c r="D163" s="199"/>
      <c r="E163" s="200"/>
      <c r="J163" s="199"/>
      <c r="L163" s="192"/>
      <c r="M163" s="199"/>
      <c r="N163" s="192"/>
      <c r="O163" s="200"/>
      <c r="P163" s="200"/>
      <c r="Q163" s="200"/>
    </row>
    <row r="164" spans="1:17" ht="15.75">
      <c r="A164" s="199"/>
      <c r="B164" s="199"/>
      <c r="C164" s="192"/>
      <c r="D164" s="199"/>
      <c r="E164" s="200"/>
      <c r="J164" s="199"/>
      <c r="L164" s="192"/>
      <c r="M164" s="199"/>
      <c r="N164" s="192"/>
      <c r="O164" s="200"/>
      <c r="P164" s="200"/>
      <c r="Q164" s="200"/>
    </row>
    <row r="165" spans="1:17" ht="15.75">
      <c r="A165" s="199"/>
      <c r="B165" s="199"/>
      <c r="C165" s="192"/>
      <c r="D165" s="199"/>
      <c r="E165" s="200"/>
      <c r="J165" s="199"/>
      <c r="L165" s="192"/>
      <c r="M165" s="199"/>
      <c r="N165" s="192"/>
      <c r="O165" s="200"/>
      <c r="P165" s="200"/>
      <c r="Q165" s="200"/>
    </row>
    <row r="166" spans="1:17" ht="15.75">
      <c r="A166" s="199"/>
      <c r="B166" s="199"/>
      <c r="C166" s="192"/>
      <c r="D166" s="199"/>
      <c r="E166" s="200"/>
      <c r="J166" s="199"/>
      <c r="L166" s="192"/>
      <c r="M166" s="199"/>
      <c r="N166" s="192"/>
      <c r="O166" s="200"/>
      <c r="P166" s="200"/>
      <c r="Q166" s="200"/>
    </row>
    <row r="167" spans="1:17" ht="15.75">
      <c r="A167" s="199"/>
      <c r="B167" s="199"/>
      <c r="C167" s="192"/>
      <c r="D167" s="199"/>
      <c r="E167" s="200"/>
      <c r="J167" s="199"/>
      <c r="L167" s="192"/>
      <c r="M167" s="199"/>
      <c r="N167" s="192"/>
      <c r="O167" s="200"/>
      <c r="P167" s="200"/>
      <c r="Q167" s="200"/>
    </row>
    <row r="168" spans="1:17" ht="15.75">
      <c r="A168" s="199"/>
      <c r="B168" s="199"/>
      <c r="C168" s="192"/>
      <c r="D168" s="199"/>
      <c r="E168" s="200"/>
      <c r="J168" s="199"/>
      <c r="L168" s="192"/>
      <c r="M168" s="199"/>
      <c r="N168" s="192"/>
      <c r="O168" s="200"/>
      <c r="P168" s="200"/>
      <c r="Q168" s="200"/>
    </row>
    <row r="169" spans="1:17" ht="15.75">
      <c r="A169" s="199"/>
      <c r="B169" s="199"/>
      <c r="C169" s="192"/>
      <c r="D169" s="199"/>
      <c r="E169" s="200"/>
      <c r="J169" s="199"/>
      <c r="L169" s="192"/>
      <c r="M169" s="199"/>
      <c r="N169" s="192"/>
      <c r="O169" s="200"/>
      <c r="P169" s="200"/>
      <c r="Q169" s="200"/>
    </row>
    <row r="170" spans="1:5" ht="15.75">
      <c r="A170" s="199"/>
      <c r="B170" s="199"/>
      <c r="C170" s="192"/>
      <c r="D170" s="199"/>
      <c r="E170" s="200"/>
    </row>
    <row r="171" spans="1:10" ht="15.75">
      <c r="A171" s="199"/>
      <c r="B171" s="199"/>
      <c r="C171" s="192"/>
      <c r="D171" s="199"/>
      <c r="E171" s="200"/>
      <c r="J171" s="195"/>
    </row>
    <row r="172" spans="1:5" ht="15.75">
      <c r="A172" s="199"/>
      <c r="B172" s="199"/>
      <c r="C172" s="192"/>
      <c r="D172" s="199"/>
      <c r="E172" s="200"/>
    </row>
    <row r="173" spans="1:16" ht="15.75">
      <c r="A173" s="199"/>
      <c r="B173" s="199"/>
      <c r="C173" s="192"/>
      <c r="D173" s="199"/>
      <c r="E173" s="200"/>
      <c r="J173" s="196"/>
      <c r="K173" s="198"/>
      <c r="L173" s="196"/>
      <c r="M173" s="197"/>
      <c r="N173" s="198"/>
      <c r="O173" s="198"/>
      <c r="P173" s="198"/>
    </row>
    <row r="174" spans="1:16" ht="15.75">
      <c r="A174" s="199"/>
      <c r="B174" s="199"/>
      <c r="C174" s="192"/>
      <c r="D174" s="199"/>
      <c r="E174" s="200"/>
      <c r="J174" s="199"/>
      <c r="K174" s="200"/>
      <c r="L174" s="199"/>
      <c r="M174" s="192"/>
      <c r="N174" s="200"/>
      <c r="O174" s="200"/>
      <c r="P174" s="200"/>
    </row>
    <row r="175" spans="1:16" ht="15.75">
      <c r="A175" s="199"/>
      <c r="B175" s="199"/>
      <c r="C175" s="192"/>
      <c r="D175" s="199"/>
      <c r="E175" s="200"/>
      <c r="J175" s="199"/>
      <c r="K175" s="200"/>
      <c r="L175" s="199"/>
      <c r="M175" s="192"/>
      <c r="N175" s="200"/>
      <c r="O175" s="200"/>
      <c r="P175" s="200"/>
    </row>
    <row r="176" spans="1:5" ht="15.75">
      <c r="A176" s="199"/>
      <c r="B176" s="199"/>
      <c r="C176" s="192"/>
      <c r="D176" s="199"/>
      <c r="E176" s="200"/>
    </row>
    <row r="177" spans="1:5" ht="15.75">
      <c r="A177" s="199"/>
      <c r="B177" s="199"/>
      <c r="C177" s="192"/>
      <c r="D177" s="199"/>
      <c r="E177" s="200"/>
    </row>
    <row r="178" spans="1:5" ht="15.75">
      <c r="A178" s="199"/>
      <c r="B178" s="199"/>
      <c r="C178" s="192"/>
      <c r="D178" s="199"/>
      <c r="E178" s="200"/>
    </row>
    <row r="179" spans="1:5" ht="15.75">
      <c r="A179" s="199"/>
      <c r="B179" s="199"/>
      <c r="C179" s="192"/>
      <c r="D179" s="199"/>
      <c r="E179" s="200"/>
    </row>
    <row r="180" spans="1:5" ht="15.75">
      <c r="A180" s="199"/>
      <c r="B180" s="199"/>
      <c r="C180" s="192"/>
      <c r="D180" s="199"/>
      <c r="E180" s="200"/>
    </row>
    <row r="181" spans="1:5" ht="15.75">
      <c r="A181" s="199"/>
      <c r="B181" s="199"/>
      <c r="C181" s="192"/>
      <c r="D181" s="199"/>
      <c r="E181" s="200"/>
    </row>
    <row r="182" spans="1:5" ht="15.75">
      <c r="A182" s="199"/>
      <c r="B182" s="199"/>
      <c r="C182" s="192"/>
      <c r="D182" s="199"/>
      <c r="E182" s="200"/>
    </row>
    <row r="183" spans="1:5" ht="15.75">
      <c r="A183" s="199"/>
      <c r="B183" s="199"/>
      <c r="C183" s="192"/>
      <c r="D183" s="199"/>
      <c r="E183" s="200"/>
    </row>
    <row r="184" spans="1:5" ht="15.75">
      <c r="A184" s="199"/>
      <c r="B184" s="199"/>
      <c r="C184" s="192"/>
      <c r="D184" s="199"/>
      <c r="E184" s="200"/>
    </row>
    <row r="185" spans="1:5" ht="15.75">
      <c r="A185" s="199"/>
      <c r="B185" s="199"/>
      <c r="C185" s="192"/>
      <c r="D185" s="199"/>
      <c r="E185" s="200"/>
    </row>
    <row r="186" spans="1:5" ht="15.75">
      <c r="A186" s="199"/>
      <c r="B186" s="199"/>
      <c r="C186" s="192"/>
      <c r="D186" s="199"/>
      <c r="E186" s="200"/>
    </row>
    <row r="187" spans="1:5" ht="15.75">
      <c r="A187" s="199"/>
      <c r="B187" s="199"/>
      <c r="C187" s="192"/>
      <c r="D187" s="199"/>
      <c r="E187" s="200"/>
    </row>
    <row r="188" spans="1:5" ht="15.75">
      <c r="A188" s="199"/>
      <c r="B188" s="199"/>
      <c r="C188" s="192"/>
      <c r="D188" s="199"/>
      <c r="E188" s="200"/>
    </row>
    <row r="189" spans="1:5" ht="15.75">
      <c r="A189" s="199"/>
      <c r="B189" s="199"/>
      <c r="C189" s="192"/>
      <c r="D189" s="199"/>
      <c r="E189" s="200"/>
    </row>
    <row r="190" spans="1:5" ht="15.75">
      <c r="A190" s="199"/>
      <c r="B190" s="199"/>
      <c r="C190" s="192"/>
      <c r="D190" s="199"/>
      <c r="E190" s="200"/>
    </row>
    <row r="191" spans="1:5" ht="15.75">
      <c r="A191" s="199"/>
      <c r="B191" s="199"/>
      <c r="C191" s="192"/>
      <c r="D191" s="199"/>
      <c r="E191" s="200"/>
    </row>
    <row r="192" spans="1:5" ht="15.75">
      <c r="A192" s="199"/>
      <c r="B192" s="199"/>
      <c r="C192" s="192"/>
      <c r="D192" s="199"/>
      <c r="E192" s="200"/>
    </row>
    <row r="193" spans="1:5" ht="15.75">
      <c r="A193" s="199"/>
      <c r="B193" s="199"/>
      <c r="C193" s="192"/>
      <c r="D193" s="199"/>
      <c r="E193" s="200"/>
    </row>
    <row r="194" spans="1:5" ht="15.75">
      <c r="A194" s="199"/>
      <c r="B194" s="199"/>
      <c r="C194" s="192"/>
      <c r="D194" s="199"/>
      <c r="E194" s="200"/>
    </row>
    <row r="195" spans="1:5" ht="15.75">
      <c r="A195" s="199"/>
      <c r="B195" s="199"/>
      <c r="C195" s="192"/>
      <c r="D195" s="199"/>
      <c r="E195" s="200"/>
    </row>
    <row r="196" spans="1:5" ht="15.75">
      <c r="A196" s="199"/>
      <c r="B196" s="199"/>
      <c r="C196" s="192"/>
      <c r="D196" s="199"/>
      <c r="E196" s="200"/>
    </row>
    <row r="197" spans="1:5" ht="15.75">
      <c r="A197" s="199"/>
      <c r="B197" s="199"/>
      <c r="C197" s="192"/>
      <c r="D197" s="199"/>
      <c r="E197" s="200"/>
    </row>
    <row r="198" spans="1:5" ht="15.75">
      <c r="A198" s="199"/>
      <c r="B198" s="199"/>
      <c r="C198" s="192"/>
      <c r="D198" s="199"/>
      <c r="E198" s="200"/>
    </row>
    <row r="199" spans="1:5" ht="15.75">
      <c r="A199" s="199"/>
      <c r="B199" s="199"/>
      <c r="C199" s="192"/>
      <c r="D199" s="199"/>
      <c r="E199" s="200"/>
    </row>
    <row r="200" spans="1:5" ht="15.75">
      <c r="A200" s="199"/>
      <c r="B200" s="199"/>
      <c r="C200" s="192"/>
      <c r="D200" s="199"/>
      <c r="E200" s="200"/>
    </row>
    <row r="201" spans="1:5" ht="15.75">
      <c r="A201" s="199"/>
      <c r="B201" s="199"/>
      <c r="C201" s="192"/>
      <c r="D201" s="199"/>
      <c r="E201" s="200"/>
    </row>
    <row r="202" spans="1:5" ht="15.75">
      <c r="A202" s="199"/>
      <c r="B202" s="199"/>
      <c r="C202" s="192"/>
      <c r="D202" s="199"/>
      <c r="E202" s="200"/>
    </row>
    <row r="203" spans="1:5" ht="15.75">
      <c r="A203" s="199"/>
      <c r="B203" s="199"/>
      <c r="C203" s="192"/>
      <c r="D203" s="199"/>
      <c r="E203" s="200"/>
    </row>
    <row r="204" spans="1:5" ht="15.75">
      <c r="A204" s="199"/>
      <c r="B204" s="199"/>
      <c r="C204" s="192"/>
      <c r="D204" s="199"/>
      <c r="E204" s="200"/>
    </row>
    <row r="205" spans="1:5" ht="15.75">
      <c r="A205" s="199"/>
      <c r="B205" s="199"/>
      <c r="C205" s="192"/>
      <c r="D205" s="199"/>
      <c r="E205" s="200"/>
    </row>
    <row r="206" spans="1:5" ht="15.75">
      <c r="A206" s="199"/>
      <c r="B206" s="199"/>
      <c r="C206" s="192"/>
      <c r="D206" s="199"/>
      <c r="E206" s="200"/>
    </row>
    <row r="207" spans="1:5" ht="15.75">
      <c r="A207" s="199"/>
      <c r="B207" s="199"/>
      <c r="C207" s="192"/>
      <c r="D207" s="199"/>
      <c r="E207" s="200"/>
    </row>
    <row r="208" spans="1:5" ht="15.75">
      <c r="A208" s="199"/>
      <c r="B208" s="199"/>
      <c r="C208" s="192"/>
      <c r="D208" s="199"/>
      <c r="E208" s="200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46">
      <selection activeCell="S106" sqref="S106"/>
    </sheetView>
  </sheetViews>
  <sheetFormatPr defaultColWidth="9.140625" defaultRowHeight="12.75"/>
  <cols>
    <col min="1" max="1" width="4.00390625" style="189" customWidth="1"/>
    <col min="2" max="2" width="20.28125" style="189" customWidth="1"/>
    <col min="3" max="3" width="6.28125" style="189" customWidth="1"/>
    <col min="4" max="4" width="26.421875" style="191" customWidth="1"/>
    <col min="5" max="5" width="5.8515625" style="191" customWidth="1"/>
    <col min="6" max="6" width="6.421875" style="189" customWidth="1"/>
    <col min="7" max="7" width="5.140625" style="189" customWidth="1"/>
    <col min="8" max="8" width="5.57421875" style="190" customWidth="1"/>
    <col min="9" max="11" width="5.7109375" style="191" customWidth="1"/>
    <col min="12" max="12" width="2.8515625" style="189" customWidth="1"/>
    <col min="13" max="13" width="5.140625" style="189" customWidth="1"/>
    <col min="14" max="14" width="15.7109375" style="189" customWidth="1"/>
    <col min="15" max="15" width="6.140625" style="189" customWidth="1"/>
    <col min="16" max="16" width="25.28125" style="191" customWidth="1"/>
    <col min="17" max="17" width="4.7109375" style="189" customWidth="1"/>
    <col min="18" max="18" width="6.00390625" style="191" customWidth="1"/>
    <col min="19" max="19" width="5.28125" style="191" customWidth="1"/>
    <col min="20" max="16384" width="9.140625" style="189" customWidth="1"/>
  </cols>
  <sheetData>
    <row r="1" spans="1:11" ht="18.75">
      <c r="A1" s="111" t="s">
        <v>546</v>
      </c>
      <c r="B1"/>
      <c r="C1"/>
      <c r="D1"/>
      <c r="E1"/>
      <c r="F1"/>
      <c r="G1"/>
      <c r="H1"/>
      <c r="I1"/>
      <c r="J1"/>
      <c r="K1"/>
    </row>
    <row r="2" spans="1:11" ht="18.75">
      <c r="A2" s="111" t="s">
        <v>490</v>
      </c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5.75">
      <c r="A4" s="52" t="s">
        <v>409</v>
      </c>
      <c r="B4"/>
      <c r="C4"/>
      <c r="D4"/>
      <c r="E4"/>
      <c r="F4"/>
      <c r="G4"/>
      <c r="H4"/>
      <c r="I4"/>
      <c r="J4"/>
      <c r="K4"/>
    </row>
    <row r="5" spans="1:19" ht="15.75">
      <c r="A5"/>
      <c r="B5"/>
      <c r="C5"/>
      <c r="D5"/>
      <c r="E5"/>
      <c r="F5"/>
      <c r="G5"/>
      <c r="H5"/>
      <c r="I5"/>
      <c r="J5"/>
      <c r="K5"/>
      <c r="M5" s="52" t="s">
        <v>475</v>
      </c>
      <c r="N5"/>
      <c r="O5"/>
      <c r="P5"/>
      <c r="Q5"/>
      <c r="R5"/>
      <c r="S5" s="42"/>
    </row>
    <row r="6" spans="1:18" ht="15.75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404</v>
      </c>
      <c r="F6" s="55" t="s">
        <v>222</v>
      </c>
      <c r="G6" s="55" t="s">
        <v>309</v>
      </c>
      <c r="H6" s="55" t="s">
        <v>223</v>
      </c>
      <c r="I6" s="55" t="s">
        <v>223</v>
      </c>
      <c r="J6" s="53" t="s">
        <v>547</v>
      </c>
      <c r="K6" s="198"/>
      <c r="M6"/>
      <c r="N6"/>
      <c r="O6"/>
      <c r="P6"/>
      <c r="Q6"/>
      <c r="R6"/>
    </row>
    <row r="7" spans="1:19" ht="15.75">
      <c r="A7" s="56">
        <v>1</v>
      </c>
      <c r="B7" s="57" t="s">
        <v>78</v>
      </c>
      <c r="C7" s="56">
        <v>1724</v>
      </c>
      <c r="D7" s="57" t="s">
        <v>495</v>
      </c>
      <c r="E7" s="58" t="s">
        <v>548</v>
      </c>
      <c r="F7" s="58" t="s">
        <v>549</v>
      </c>
      <c r="G7" s="58">
        <v>7</v>
      </c>
      <c r="H7" s="58" t="s">
        <v>550</v>
      </c>
      <c r="I7" s="58" t="s">
        <v>551</v>
      </c>
      <c r="J7" s="56">
        <v>1751</v>
      </c>
      <c r="K7" s="200"/>
      <c r="M7" s="53" t="s">
        <v>410</v>
      </c>
      <c r="N7" s="54" t="s">
        <v>221</v>
      </c>
      <c r="O7" s="53" t="s">
        <v>238</v>
      </c>
      <c r="P7" s="54" t="s">
        <v>272</v>
      </c>
      <c r="Q7" s="55" t="s">
        <v>222</v>
      </c>
      <c r="R7" s="55" t="s">
        <v>223</v>
      </c>
      <c r="S7" s="109" t="s">
        <v>452</v>
      </c>
    </row>
    <row r="8" spans="1:20" ht="15.75">
      <c r="A8" s="56">
        <v>2</v>
      </c>
      <c r="B8" s="57" t="s">
        <v>42</v>
      </c>
      <c r="C8" s="56">
        <v>1868</v>
      </c>
      <c r="D8" s="57" t="s">
        <v>552</v>
      </c>
      <c r="E8" s="58" t="s">
        <v>553</v>
      </c>
      <c r="F8" s="58" t="s">
        <v>496</v>
      </c>
      <c r="G8" s="58">
        <v>7</v>
      </c>
      <c r="H8" s="58" t="s">
        <v>554</v>
      </c>
      <c r="I8" s="58" t="s">
        <v>555</v>
      </c>
      <c r="J8" s="56">
        <v>1673</v>
      </c>
      <c r="K8" s="200"/>
      <c r="L8" s="303">
        <v>1</v>
      </c>
      <c r="M8" s="283">
        <v>21</v>
      </c>
      <c r="N8" s="57" t="s">
        <v>367</v>
      </c>
      <c r="O8" s="56">
        <v>1100</v>
      </c>
      <c r="P8" s="57" t="s">
        <v>370</v>
      </c>
      <c r="Q8" s="58" t="s">
        <v>312</v>
      </c>
      <c r="R8" s="102" t="s">
        <v>439</v>
      </c>
      <c r="S8" s="208">
        <v>5</v>
      </c>
      <c r="T8" s="189">
        <v>40</v>
      </c>
    </row>
    <row r="9" spans="1:20" ht="15.75">
      <c r="A9" s="56">
        <v>3</v>
      </c>
      <c r="B9" s="57" t="s">
        <v>105</v>
      </c>
      <c r="C9" s="56">
        <v>1800</v>
      </c>
      <c r="D9" s="57" t="s">
        <v>556</v>
      </c>
      <c r="E9" s="58" t="s">
        <v>553</v>
      </c>
      <c r="F9" s="58" t="s">
        <v>496</v>
      </c>
      <c r="G9" s="58">
        <v>7</v>
      </c>
      <c r="H9" s="58" t="s">
        <v>497</v>
      </c>
      <c r="I9" s="58" t="s">
        <v>557</v>
      </c>
      <c r="J9" s="56">
        <v>1673</v>
      </c>
      <c r="K9" s="200"/>
      <c r="L9" s="303">
        <v>2</v>
      </c>
      <c r="M9" s="283">
        <v>23</v>
      </c>
      <c r="N9" s="57" t="s">
        <v>420</v>
      </c>
      <c r="O9" s="56">
        <v>1100</v>
      </c>
      <c r="P9" s="57" t="s">
        <v>572</v>
      </c>
      <c r="Q9" s="58" t="s">
        <v>312</v>
      </c>
      <c r="R9" s="102" t="s">
        <v>424</v>
      </c>
      <c r="S9" s="108">
        <v>5</v>
      </c>
      <c r="T9" s="189">
        <v>35</v>
      </c>
    </row>
    <row r="10" spans="1:20" ht="15.75">
      <c r="A10" s="56">
        <v>4</v>
      </c>
      <c r="B10" s="57" t="s">
        <v>79</v>
      </c>
      <c r="C10" s="56">
        <v>1602</v>
      </c>
      <c r="D10" s="57" t="s">
        <v>495</v>
      </c>
      <c r="E10" s="58" t="s">
        <v>548</v>
      </c>
      <c r="F10" s="58" t="s">
        <v>488</v>
      </c>
      <c r="G10" s="58">
        <v>5</v>
      </c>
      <c r="H10" s="58" t="s">
        <v>503</v>
      </c>
      <c r="I10" s="58" t="s">
        <v>558</v>
      </c>
      <c r="J10" s="56">
        <v>1620</v>
      </c>
      <c r="K10" s="200"/>
      <c r="L10" s="303">
        <v>3</v>
      </c>
      <c r="M10" s="283">
        <v>27</v>
      </c>
      <c r="N10" s="57" t="s">
        <v>334</v>
      </c>
      <c r="O10" s="56">
        <v>1100</v>
      </c>
      <c r="P10" s="57" t="s">
        <v>495</v>
      </c>
      <c r="Q10" s="58" t="s">
        <v>314</v>
      </c>
      <c r="R10" s="102" t="s">
        <v>439</v>
      </c>
      <c r="S10" s="208">
        <v>5</v>
      </c>
      <c r="T10" s="189">
        <v>32</v>
      </c>
    </row>
    <row r="11" spans="1:20" ht="15.75">
      <c r="A11" s="56">
        <v>5</v>
      </c>
      <c r="B11" s="57" t="s">
        <v>401</v>
      </c>
      <c r="C11" s="56">
        <v>1100</v>
      </c>
      <c r="D11" s="57" t="s">
        <v>556</v>
      </c>
      <c r="E11" s="58" t="s">
        <v>548</v>
      </c>
      <c r="F11" s="58" t="s">
        <v>488</v>
      </c>
      <c r="G11" s="58">
        <v>7</v>
      </c>
      <c r="H11" s="58" t="s">
        <v>509</v>
      </c>
      <c r="I11" s="58" t="s">
        <v>559</v>
      </c>
      <c r="J11" s="56">
        <v>1620</v>
      </c>
      <c r="K11" s="200"/>
      <c r="L11" s="303">
        <v>4</v>
      </c>
      <c r="M11" s="283">
        <v>37</v>
      </c>
      <c r="N11" s="57" t="s">
        <v>524</v>
      </c>
      <c r="O11" s="56">
        <v>1000</v>
      </c>
      <c r="P11" s="57" t="s">
        <v>359</v>
      </c>
      <c r="Q11" s="58" t="s">
        <v>317</v>
      </c>
      <c r="R11" s="102" t="s">
        <v>484</v>
      </c>
      <c r="S11" s="208">
        <v>4</v>
      </c>
      <c r="T11" s="189">
        <v>30</v>
      </c>
    </row>
    <row r="12" spans="1:20" ht="15.75">
      <c r="A12" s="56">
        <v>6</v>
      </c>
      <c r="B12" s="57" t="s">
        <v>81</v>
      </c>
      <c r="C12" s="56">
        <v>1956</v>
      </c>
      <c r="D12" s="57" t="s">
        <v>552</v>
      </c>
      <c r="E12" s="58" t="s">
        <v>548</v>
      </c>
      <c r="F12" s="58" t="s">
        <v>478</v>
      </c>
      <c r="G12" s="58">
        <v>6</v>
      </c>
      <c r="H12" s="58" t="s">
        <v>560</v>
      </c>
      <c r="I12" s="58" t="s">
        <v>561</v>
      </c>
      <c r="J12" s="56">
        <v>1566</v>
      </c>
      <c r="K12" s="200"/>
      <c r="L12" s="303">
        <v>5</v>
      </c>
      <c r="M12" s="283">
        <v>39</v>
      </c>
      <c r="N12" s="57" t="s">
        <v>473</v>
      </c>
      <c r="O12" s="56">
        <v>1000</v>
      </c>
      <c r="P12" s="57" t="s">
        <v>584</v>
      </c>
      <c r="Q12" s="58" t="s">
        <v>317</v>
      </c>
      <c r="R12" s="102" t="s">
        <v>411</v>
      </c>
      <c r="S12" s="208">
        <v>3</v>
      </c>
      <c r="T12" s="189">
        <v>29</v>
      </c>
    </row>
    <row r="13" spans="1:20" ht="15.75">
      <c r="A13" s="56">
        <v>7</v>
      </c>
      <c r="B13" s="236" t="s">
        <v>451</v>
      </c>
      <c r="C13" s="235">
        <v>1100</v>
      </c>
      <c r="D13" s="236" t="s">
        <v>455</v>
      </c>
      <c r="E13" s="237" t="s">
        <v>553</v>
      </c>
      <c r="F13" s="58" t="s">
        <v>478</v>
      </c>
      <c r="G13" s="58">
        <v>6</v>
      </c>
      <c r="H13" s="58" t="s">
        <v>510</v>
      </c>
      <c r="I13" s="58" t="s">
        <v>559</v>
      </c>
      <c r="J13" s="56">
        <v>1566</v>
      </c>
      <c r="K13" s="200"/>
      <c r="L13" s="303">
        <v>6</v>
      </c>
      <c r="M13" s="283">
        <v>49</v>
      </c>
      <c r="N13" s="57" t="s">
        <v>589</v>
      </c>
      <c r="O13" s="56">
        <v>1000</v>
      </c>
      <c r="P13" s="57" t="s">
        <v>590</v>
      </c>
      <c r="Q13" s="58" t="s">
        <v>318</v>
      </c>
      <c r="R13" s="102" t="s">
        <v>485</v>
      </c>
      <c r="S13" s="108">
        <v>4</v>
      </c>
      <c r="T13" s="189">
        <v>28</v>
      </c>
    </row>
    <row r="14" spans="1:20" ht="15.75">
      <c r="A14" s="56">
        <v>8</v>
      </c>
      <c r="B14" s="236" t="s">
        <v>390</v>
      </c>
      <c r="C14" s="235">
        <v>1000</v>
      </c>
      <c r="D14" s="236" t="s">
        <v>562</v>
      </c>
      <c r="E14" s="237" t="s">
        <v>553</v>
      </c>
      <c r="F14" s="58" t="s">
        <v>310</v>
      </c>
      <c r="G14" s="58">
        <v>5</v>
      </c>
      <c r="H14" s="58" t="s">
        <v>550</v>
      </c>
      <c r="I14" s="58" t="s">
        <v>561</v>
      </c>
      <c r="J14" s="56">
        <v>1525</v>
      </c>
      <c r="K14" s="200"/>
      <c r="L14" s="303">
        <v>7</v>
      </c>
      <c r="M14" s="283">
        <v>50</v>
      </c>
      <c r="N14" s="57" t="s">
        <v>339</v>
      </c>
      <c r="O14" s="56">
        <v>1000</v>
      </c>
      <c r="P14" s="57" t="s">
        <v>583</v>
      </c>
      <c r="Q14" s="58" t="s">
        <v>318</v>
      </c>
      <c r="R14" s="102" t="s">
        <v>485</v>
      </c>
      <c r="S14" s="208">
        <v>4</v>
      </c>
      <c r="T14" s="189">
        <v>27</v>
      </c>
    </row>
    <row r="15" spans="1:20" ht="15.75">
      <c r="A15" s="56">
        <v>9</v>
      </c>
      <c r="B15" s="57" t="s">
        <v>373</v>
      </c>
      <c r="C15" s="56">
        <v>1313</v>
      </c>
      <c r="D15" s="57" t="s">
        <v>359</v>
      </c>
      <c r="E15" s="58" t="s">
        <v>563</v>
      </c>
      <c r="F15" s="58" t="s">
        <v>310</v>
      </c>
      <c r="G15" s="58">
        <v>6</v>
      </c>
      <c r="H15" s="58" t="s">
        <v>507</v>
      </c>
      <c r="I15" s="58" t="s">
        <v>564</v>
      </c>
      <c r="J15" s="56">
        <v>1525</v>
      </c>
      <c r="K15" s="200"/>
      <c r="L15" s="303">
        <v>8</v>
      </c>
      <c r="M15" s="283">
        <v>55</v>
      </c>
      <c r="N15" s="57" t="s">
        <v>472</v>
      </c>
      <c r="O15" s="56">
        <v>1000</v>
      </c>
      <c r="P15" s="57" t="s">
        <v>521</v>
      </c>
      <c r="Q15" s="58" t="s">
        <v>318</v>
      </c>
      <c r="R15" s="102" t="s">
        <v>365</v>
      </c>
      <c r="S15" s="208">
        <v>4</v>
      </c>
      <c r="T15" s="189">
        <v>26</v>
      </c>
    </row>
    <row r="16" spans="1:20" ht="15.75">
      <c r="A16" s="56">
        <v>10</v>
      </c>
      <c r="B16" s="57" t="s">
        <v>302</v>
      </c>
      <c r="C16" s="56">
        <v>1000</v>
      </c>
      <c r="D16" s="57" t="s">
        <v>565</v>
      </c>
      <c r="E16" s="58" t="s">
        <v>553</v>
      </c>
      <c r="F16" s="58" t="s">
        <v>310</v>
      </c>
      <c r="G16" s="58">
        <v>6</v>
      </c>
      <c r="H16" s="58" t="s">
        <v>499</v>
      </c>
      <c r="I16" s="58" t="s">
        <v>566</v>
      </c>
      <c r="J16" s="56">
        <v>1525</v>
      </c>
      <c r="K16" s="200"/>
      <c r="L16" s="303">
        <v>9</v>
      </c>
      <c r="M16" s="283">
        <v>59</v>
      </c>
      <c r="N16" s="57" t="s">
        <v>444</v>
      </c>
      <c r="O16" s="56">
        <v>1000</v>
      </c>
      <c r="P16" s="57" t="s">
        <v>359</v>
      </c>
      <c r="Q16" s="58" t="s">
        <v>323</v>
      </c>
      <c r="R16" s="102" t="s">
        <v>419</v>
      </c>
      <c r="S16" s="208">
        <v>3</v>
      </c>
      <c r="T16" s="189">
        <v>25</v>
      </c>
    </row>
    <row r="17" spans="1:20" ht="15.75">
      <c r="A17" s="56">
        <v>11</v>
      </c>
      <c r="B17" s="57" t="s">
        <v>301</v>
      </c>
      <c r="C17" s="56">
        <v>1540</v>
      </c>
      <c r="D17" s="57" t="s">
        <v>515</v>
      </c>
      <c r="E17" s="58" t="s">
        <v>553</v>
      </c>
      <c r="F17" s="58" t="s">
        <v>310</v>
      </c>
      <c r="G17" s="58">
        <v>6</v>
      </c>
      <c r="H17" s="58" t="s">
        <v>567</v>
      </c>
      <c r="I17" s="58" t="s">
        <v>558</v>
      </c>
      <c r="J17" s="56">
        <v>1525</v>
      </c>
      <c r="K17" s="200"/>
      <c r="L17" s="303">
        <v>10</v>
      </c>
      <c r="M17" s="283">
        <v>62</v>
      </c>
      <c r="N17" s="57" t="s">
        <v>443</v>
      </c>
      <c r="O17" s="56">
        <v>1000</v>
      </c>
      <c r="P17" s="57" t="s">
        <v>556</v>
      </c>
      <c r="Q17" s="58" t="s">
        <v>323</v>
      </c>
      <c r="R17" s="102" t="s">
        <v>413</v>
      </c>
      <c r="S17" s="108">
        <v>3</v>
      </c>
      <c r="T17" s="189">
        <v>24</v>
      </c>
    </row>
    <row r="18" spans="1:20" ht="15.75">
      <c r="A18" s="56">
        <v>12</v>
      </c>
      <c r="B18" s="57" t="s">
        <v>289</v>
      </c>
      <c r="C18" s="56">
        <v>1280</v>
      </c>
      <c r="D18" s="57" t="s">
        <v>359</v>
      </c>
      <c r="E18" s="58" t="s">
        <v>563</v>
      </c>
      <c r="F18" s="58" t="s">
        <v>310</v>
      </c>
      <c r="G18" s="58">
        <v>6</v>
      </c>
      <c r="H18" s="58" t="s">
        <v>568</v>
      </c>
      <c r="I18" s="58" t="s">
        <v>558</v>
      </c>
      <c r="J18" s="56">
        <v>1525</v>
      </c>
      <c r="K18" s="200"/>
      <c r="L18" s="303">
        <v>11</v>
      </c>
      <c r="M18" s="283">
        <v>63</v>
      </c>
      <c r="N18" s="57" t="s">
        <v>597</v>
      </c>
      <c r="O18" s="56">
        <v>1000</v>
      </c>
      <c r="P18" s="57" t="s">
        <v>370</v>
      </c>
      <c r="Q18" s="58" t="s">
        <v>323</v>
      </c>
      <c r="R18" s="102" t="s">
        <v>414</v>
      </c>
      <c r="S18" s="108">
        <v>3</v>
      </c>
      <c r="T18" s="189">
        <v>23</v>
      </c>
    </row>
    <row r="19" spans="1:20" ht="15.75">
      <c r="A19" s="56">
        <v>13</v>
      </c>
      <c r="B19" s="57" t="s">
        <v>290</v>
      </c>
      <c r="C19" s="56">
        <v>1250</v>
      </c>
      <c r="D19" s="57" t="s">
        <v>359</v>
      </c>
      <c r="E19" s="58" t="s">
        <v>563</v>
      </c>
      <c r="F19" s="58" t="s">
        <v>310</v>
      </c>
      <c r="G19" s="58">
        <v>6</v>
      </c>
      <c r="H19" s="58" t="s">
        <v>509</v>
      </c>
      <c r="I19" s="58" t="s">
        <v>569</v>
      </c>
      <c r="J19" s="56">
        <v>1525</v>
      </c>
      <c r="K19" s="200"/>
      <c r="L19" s="303">
        <v>12</v>
      </c>
      <c r="M19" s="283">
        <v>64</v>
      </c>
      <c r="N19" s="57" t="s">
        <v>463</v>
      </c>
      <c r="O19" s="56">
        <v>1000</v>
      </c>
      <c r="P19" s="57" t="s">
        <v>587</v>
      </c>
      <c r="Q19" s="58" t="s">
        <v>323</v>
      </c>
      <c r="R19" s="102" t="s">
        <v>428</v>
      </c>
      <c r="S19" s="208">
        <v>3</v>
      </c>
      <c r="T19" s="189">
        <v>22</v>
      </c>
    </row>
    <row r="20" spans="1:20" ht="15.75">
      <c r="A20" s="56">
        <v>14</v>
      </c>
      <c r="B20" s="57" t="s">
        <v>570</v>
      </c>
      <c r="C20" s="56">
        <v>1250</v>
      </c>
      <c r="D20" s="57" t="s">
        <v>91</v>
      </c>
      <c r="E20" s="58" t="s">
        <v>553</v>
      </c>
      <c r="F20" s="58" t="s">
        <v>310</v>
      </c>
      <c r="G20" s="58">
        <v>6</v>
      </c>
      <c r="H20" s="58" t="s">
        <v>516</v>
      </c>
      <c r="I20" s="58" t="s">
        <v>571</v>
      </c>
      <c r="J20" s="56">
        <v>1525</v>
      </c>
      <c r="K20" s="200"/>
      <c r="L20" s="303">
        <v>13</v>
      </c>
      <c r="M20" s="283">
        <v>65</v>
      </c>
      <c r="N20" s="57" t="s">
        <v>598</v>
      </c>
      <c r="O20" s="56">
        <v>1000</v>
      </c>
      <c r="P20" s="57" t="s">
        <v>91</v>
      </c>
      <c r="Q20" s="58" t="s">
        <v>323</v>
      </c>
      <c r="R20" s="102" t="s">
        <v>365</v>
      </c>
      <c r="S20" s="208">
        <v>3</v>
      </c>
      <c r="T20" s="189">
        <v>21</v>
      </c>
    </row>
    <row r="21" spans="1:20" ht="15.75">
      <c r="A21" s="56">
        <v>15</v>
      </c>
      <c r="B21" s="57" t="s">
        <v>218</v>
      </c>
      <c r="C21" s="56">
        <v>1250</v>
      </c>
      <c r="D21" s="57" t="s">
        <v>572</v>
      </c>
      <c r="E21" s="58" t="s">
        <v>553</v>
      </c>
      <c r="F21" s="58" t="s">
        <v>310</v>
      </c>
      <c r="G21" s="58">
        <v>6</v>
      </c>
      <c r="H21" s="58" t="s">
        <v>511</v>
      </c>
      <c r="I21" s="58" t="s">
        <v>571</v>
      </c>
      <c r="J21" s="56">
        <v>1525</v>
      </c>
      <c r="K21" s="200"/>
      <c r="L21" s="303">
        <v>14</v>
      </c>
      <c r="M21" s="283">
        <v>67</v>
      </c>
      <c r="N21" s="57" t="s">
        <v>445</v>
      </c>
      <c r="O21" s="56">
        <v>1000</v>
      </c>
      <c r="P21" s="57" t="s">
        <v>590</v>
      </c>
      <c r="Q21" s="58" t="s">
        <v>323</v>
      </c>
      <c r="R21" s="102" t="s">
        <v>320</v>
      </c>
      <c r="S21" s="208">
        <v>3</v>
      </c>
      <c r="T21" s="189">
        <v>20</v>
      </c>
    </row>
    <row r="22" spans="1:20" ht="15.75">
      <c r="A22" s="56">
        <v>16</v>
      </c>
      <c r="B22" s="57" t="s">
        <v>268</v>
      </c>
      <c r="C22" s="56">
        <v>1100</v>
      </c>
      <c r="D22" s="57" t="s">
        <v>495</v>
      </c>
      <c r="E22" s="58" t="s">
        <v>563</v>
      </c>
      <c r="F22" s="58" t="s">
        <v>310</v>
      </c>
      <c r="G22" s="58">
        <v>6</v>
      </c>
      <c r="H22" s="58" t="s">
        <v>511</v>
      </c>
      <c r="I22" s="58" t="s">
        <v>573</v>
      </c>
      <c r="J22" s="56">
        <v>1525</v>
      </c>
      <c r="K22" s="200"/>
      <c r="L22" s="303">
        <v>15</v>
      </c>
      <c r="M22" s="283">
        <v>68</v>
      </c>
      <c r="N22" s="57" t="s">
        <v>600</v>
      </c>
      <c r="O22" s="56">
        <v>1000</v>
      </c>
      <c r="P22" s="57" t="s">
        <v>521</v>
      </c>
      <c r="Q22" s="58" t="s">
        <v>324</v>
      </c>
      <c r="R22" s="102" t="s">
        <v>316</v>
      </c>
      <c r="S22" s="208">
        <v>2</v>
      </c>
      <c r="T22" s="189">
        <v>19</v>
      </c>
    </row>
    <row r="23" spans="1:20" ht="15.75">
      <c r="A23" s="56">
        <v>17</v>
      </c>
      <c r="B23" s="236" t="s">
        <v>458</v>
      </c>
      <c r="C23" s="235">
        <v>1000</v>
      </c>
      <c r="D23" s="236" t="s">
        <v>562</v>
      </c>
      <c r="E23" s="237" t="s">
        <v>553</v>
      </c>
      <c r="F23" s="58" t="s">
        <v>312</v>
      </c>
      <c r="G23" s="58">
        <v>5</v>
      </c>
      <c r="H23" s="58" t="s">
        <v>516</v>
      </c>
      <c r="I23" s="58" t="s">
        <v>574</v>
      </c>
      <c r="J23" s="56">
        <v>1480</v>
      </c>
      <c r="K23" s="200"/>
      <c r="L23" s="303">
        <v>16</v>
      </c>
      <c r="M23" s="283">
        <v>71</v>
      </c>
      <c r="N23" s="57" t="s">
        <v>536</v>
      </c>
      <c r="O23" s="56">
        <v>1000</v>
      </c>
      <c r="P23" s="57" t="s">
        <v>87</v>
      </c>
      <c r="Q23" s="58" t="s">
        <v>325</v>
      </c>
      <c r="R23" s="102" t="s">
        <v>425</v>
      </c>
      <c r="S23" s="208">
        <v>2</v>
      </c>
      <c r="T23" s="189">
        <v>18</v>
      </c>
    </row>
    <row r="24" spans="1:20" ht="15.75">
      <c r="A24" s="56">
        <v>18</v>
      </c>
      <c r="B24" s="57" t="s">
        <v>212</v>
      </c>
      <c r="C24" s="56">
        <v>1000</v>
      </c>
      <c r="D24" s="57" t="s">
        <v>556</v>
      </c>
      <c r="E24" s="58" t="s">
        <v>553</v>
      </c>
      <c r="F24" s="58" t="s">
        <v>312</v>
      </c>
      <c r="G24" s="58">
        <v>3</v>
      </c>
      <c r="H24" s="58" t="s">
        <v>516</v>
      </c>
      <c r="I24" s="58" t="s">
        <v>559</v>
      </c>
      <c r="J24" s="56">
        <v>1480</v>
      </c>
      <c r="K24" s="200"/>
      <c r="L24" s="303">
        <v>17</v>
      </c>
      <c r="M24" s="283">
        <v>72</v>
      </c>
      <c r="N24" s="57" t="s">
        <v>604</v>
      </c>
      <c r="O24" s="56">
        <v>1000</v>
      </c>
      <c r="P24" s="57" t="s">
        <v>370</v>
      </c>
      <c r="Q24" s="58" t="s">
        <v>325</v>
      </c>
      <c r="R24" s="102" t="s">
        <v>313</v>
      </c>
      <c r="S24" s="208">
        <v>2</v>
      </c>
      <c r="T24" s="189">
        <v>17</v>
      </c>
    </row>
    <row r="25" spans="1:20" ht="15.75">
      <c r="A25" s="56">
        <v>19</v>
      </c>
      <c r="B25" s="57" t="s">
        <v>575</v>
      </c>
      <c r="C25" s="56">
        <v>1250</v>
      </c>
      <c r="D25" s="57" t="s">
        <v>572</v>
      </c>
      <c r="E25" s="58" t="s">
        <v>548</v>
      </c>
      <c r="F25" s="58" t="s">
        <v>312</v>
      </c>
      <c r="G25" s="58">
        <v>4</v>
      </c>
      <c r="H25" s="58" t="s">
        <v>439</v>
      </c>
      <c r="I25" s="58" t="s">
        <v>554</v>
      </c>
      <c r="J25" s="56">
        <v>1480</v>
      </c>
      <c r="K25" s="200"/>
      <c r="L25" s="303">
        <v>18</v>
      </c>
      <c r="M25" s="283">
        <v>73</v>
      </c>
      <c r="N25" s="57" t="s">
        <v>605</v>
      </c>
      <c r="O25" s="56">
        <v>1000</v>
      </c>
      <c r="P25" s="57" t="s">
        <v>556</v>
      </c>
      <c r="Q25" s="58" t="s">
        <v>325</v>
      </c>
      <c r="R25" s="102" t="s">
        <v>364</v>
      </c>
      <c r="S25" s="208">
        <v>2</v>
      </c>
      <c r="T25" s="189">
        <v>16</v>
      </c>
    </row>
    <row r="26" spans="1:20" ht="15.75">
      <c r="A26" s="56">
        <v>20</v>
      </c>
      <c r="B26" s="57" t="s">
        <v>85</v>
      </c>
      <c r="C26" s="56">
        <v>1250</v>
      </c>
      <c r="D26" s="57" t="s">
        <v>552</v>
      </c>
      <c r="E26" s="58" t="s">
        <v>576</v>
      </c>
      <c r="F26" s="58" t="s">
        <v>312</v>
      </c>
      <c r="G26" s="58">
        <v>5</v>
      </c>
      <c r="H26" s="58" t="s">
        <v>439</v>
      </c>
      <c r="I26" s="58" t="s">
        <v>577</v>
      </c>
      <c r="J26" s="56">
        <v>1480</v>
      </c>
      <c r="K26" s="200"/>
      <c r="L26" s="303">
        <v>19</v>
      </c>
      <c r="M26" s="283">
        <v>74</v>
      </c>
      <c r="N26" s="57" t="s">
        <v>606</v>
      </c>
      <c r="O26" s="56">
        <v>1000</v>
      </c>
      <c r="P26" s="57" t="s">
        <v>91</v>
      </c>
      <c r="Q26" s="58" t="s">
        <v>325</v>
      </c>
      <c r="R26" s="102" t="s">
        <v>607</v>
      </c>
      <c r="S26" s="208">
        <v>2</v>
      </c>
      <c r="T26" s="189">
        <v>15</v>
      </c>
    </row>
    <row r="27" spans="1:20" ht="15.75">
      <c r="A27" s="56">
        <v>21</v>
      </c>
      <c r="B27" s="57" t="s">
        <v>367</v>
      </c>
      <c r="C27" s="56">
        <v>1100</v>
      </c>
      <c r="D27" s="57" t="s">
        <v>370</v>
      </c>
      <c r="E27" s="58" t="s">
        <v>578</v>
      </c>
      <c r="F27" s="58" t="s">
        <v>312</v>
      </c>
      <c r="G27" s="58">
        <v>5</v>
      </c>
      <c r="H27" s="58" t="s">
        <v>439</v>
      </c>
      <c r="I27" s="58" t="s">
        <v>560</v>
      </c>
      <c r="J27" s="56">
        <v>1480</v>
      </c>
      <c r="K27" s="200"/>
      <c r="L27" s="303">
        <v>20</v>
      </c>
      <c r="M27" s="283">
        <v>75</v>
      </c>
      <c r="N27" s="57" t="s">
        <v>608</v>
      </c>
      <c r="O27" s="56">
        <v>1000</v>
      </c>
      <c r="P27" s="57" t="s">
        <v>590</v>
      </c>
      <c r="Q27" s="58" t="s">
        <v>325</v>
      </c>
      <c r="R27" s="102" t="s">
        <v>607</v>
      </c>
      <c r="S27" s="208">
        <v>2</v>
      </c>
      <c r="T27" s="189">
        <v>14</v>
      </c>
    </row>
    <row r="28" spans="1:11" ht="15.75">
      <c r="A28" s="56">
        <v>22</v>
      </c>
      <c r="B28" s="57" t="s">
        <v>304</v>
      </c>
      <c r="C28" s="56">
        <v>1000</v>
      </c>
      <c r="D28" s="57" t="s">
        <v>565</v>
      </c>
      <c r="E28" s="58" t="s">
        <v>553</v>
      </c>
      <c r="F28" s="58" t="s">
        <v>312</v>
      </c>
      <c r="G28" s="58">
        <v>5</v>
      </c>
      <c r="H28" s="58" t="s">
        <v>423</v>
      </c>
      <c r="I28" s="58" t="s">
        <v>501</v>
      </c>
      <c r="J28" s="56">
        <v>1480</v>
      </c>
      <c r="K28" s="200"/>
    </row>
    <row r="29" spans="1:18" ht="15.75">
      <c r="A29" s="56">
        <v>23</v>
      </c>
      <c r="B29" s="57" t="s">
        <v>420</v>
      </c>
      <c r="C29" s="56">
        <v>1100</v>
      </c>
      <c r="D29" s="57" t="s">
        <v>572</v>
      </c>
      <c r="E29" s="58" t="s">
        <v>578</v>
      </c>
      <c r="F29" s="58" t="s">
        <v>312</v>
      </c>
      <c r="G29" s="58">
        <v>5</v>
      </c>
      <c r="H29" s="58" t="s">
        <v>424</v>
      </c>
      <c r="I29" s="58" t="s">
        <v>507</v>
      </c>
      <c r="J29" s="56">
        <v>1480</v>
      </c>
      <c r="K29" s="200"/>
      <c r="M29"/>
      <c r="N29"/>
      <c r="O29"/>
      <c r="P29"/>
      <c r="Q29"/>
      <c r="R29"/>
    </row>
    <row r="30" spans="1:25" ht="15.75">
      <c r="A30" s="56">
        <v>24</v>
      </c>
      <c r="B30" s="57" t="s">
        <v>407</v>
      </c>
      <c r="C30" s="56">
        <v>1000</v>
      </c>
      <c r="D30" s="57" t="s">
        <v>556</v>
      </c>
      <c r="E30" s="58" t="s">
        <v>563</v>
      </c>
      <c r="F30" s="58" t="s">
        <v>314</v>
      </c>
      <c r="G30" s="58">
        <v>5</v>
      </c>
      <c r="H30" s="58" t="s">
        <v>509</v>
      </c>
      <c r="I30" s="58" t="s">
        <v>558</v>
      </c>
      <c r="J30" s="56">
        <v>1443</v>
      </c>
      <c r="K30" s="200"/>
      <c r="M30" s="52" t="s">
        <v>476</v>
      </c>
      <c r="N30"/>
      <c r="O30"/>
      <c r="P30"/>
      <c r="Q30"/>
      <c r="R30"/>
      <c r="Y30" s="191"/>
    </row>
    <row r="31" spans="1:18" ht="15.75">
      <c r="A31" s="56">
        <v>25</v>
      </c>
      <c r="B31" s="57" t="s">
        <v>292</v>
      </c>
      <c r="C31" s="56">
        <v>1000</v>
      </c>
      <c r="D31" s="57" t="s">
        <v>556</v>
      </c>
      <c r="E31" s="58" t="s">
        <v>563</v>
      </c>
      <c r="F31" s="58" t="s">
        <v>314</v>
      </c>
      <c r="G31" s="58">
        <v>5</v>
      </c>
      <c r="H31" s="58" t="s">
        <v>511</v>
      </c>
      <c r="I31" s="58" t="s">
        <v>554</v>
      </c>
      <c r="J31" s="56">
        <v>1443</v>
      </c>
      <c r="K31" s="200"/>
      <c r="M31"/>
      <c r="N31"/>
      <c r="O31"/>
      <c r="P31"/>
      <c r="Q31"/>
      <c r="R31"/>
    </row>
    <row r="32" spans="1:19" ht="15.75">
      <c r="A32" s="56">
        <v>26</v>
      </c>
      <c r="B32" s="57" t="s">
        <v>330</v>
      </c>
      <c r="C32" s="56">
        <v>1100</v>
      </c>
      <c r="D32" s="57" t="s">
        <v>495</v>
      </c>
      <c r="E32" s="58" t="s">
        <v>563</v>
      </c>
      <c r="F32" s="58" t="s">
        <v>314</v>
      </c>
      <c r="G32" s="58">
        <v>4</v>
      </c>
      <c r="H32" s="58" t="s">
        <v>439</v>
      </c>
      <c r="I32" s="58" t="s">
        <v>554</v>
      </c>
      <c r="J32" s="56">
        <v>1443</v>
      </c>
      <c r="K32" s="200"/>
      <c r="M32" s="53" t="s">
        <v>410</v>
      </c>
      <c r="N32" s="54" t="s">
        <v>221</v>
      </c>
      <c r="O32" s="53" t="s">
        <v>238</v>
      </c>
      <c r="P32" s="54" t="s">
        <v>272</v>
      </c>
      <c r="Q32" s="55" t="s">
        <v>222</v>
      </c>
      <c r="R32" s="55" t="s">
        <v>223</v>
      </c>
      <c r="S32" s="109" t="s">
        <v>452</v>
      </c>
    </row>
    <row r="33" spans="1:20" ht="15.75">
      <c r="A33" s="56">
        <v>27</v>
      </c>
      <c r="B33" s="57" t="s">
        <v>334</v>
      </c>
      <c r="C33" s="56">
        <v>1100</v>
      </c>
      <c r="D33" s="57" t="s">
        <v>495</v>
      </c>
      <c r="E33" s="58" t="s">
        <v>578</v>
      </c>
      <c r="F33" s="58" t="s">
        <v>314</v>
      </c>
      <c r="G33" s="58">
        <v>5</v>
      </c>
      <c r="H33" s="58" t="s">
        <v>439</v>
      </c>
      <c r="I33" s="58" t="s">
        <v>577</v>
      </c>
      <c r="J33" s="56">
        <v>1443</v>
      </c>
      <c r="K33" s="200"/>
      <c r="L33" s="303">
        <v>1</v>
      </c>
      <c r="M33" s="283">
        <v>9</v>
      </c>
      <c r="N33" s="57" t="s">
        <v>373</v>
      </c>
      <c r="O33" s="56">
        <v>1313</v>
      </c>
      <c r="P33" s="57" t="s">
        <v>359</v>
      </c>
      <c r="Q33" s="58" t="s">
        <v>310</v>
      </c>
      <c r="R33" s="102" t="s">
        <v>507</v>
      </c>
      <c r="S33" s="208">
        <v>6</v>
      </c>
      <c r="T33" s="189">
        <v>40</v>
      </c>
    </row>
    <row r="34" spans="1:20" ht="15.75">
      <c r="A34" s="56">
        <v>28</v>
      </c>
      <c r="B34" s="57" t="s">
        <v>406</v>
      </c>
      <c r="C34" s="56">
        <v>1000</v>
      </c>
      <c r="D34" s="57" t="s">
        <v>556</v>
      </c>
      <c r="E34" s="58" t="s">
        <v>548</v>
      </c>
      <c r="F34" s="58" t="s">
        <v>314</v>
      </c>
      <c r="G34" s="58">
        <v>5</v>
      </c>
      <c r="H34" s="58" t="s">
        <v>512</v>
      </c>
      <c r="I34" s="58" t="s">
        <v>560</v>
      </c>
      <c r="J34" s="56">
        <v>1443</v>
      </c>
      <c r="K34" s="200"/>
      <c r="L34" s="303">
        <v>2</v>
      </c>
      <c r="M34" s="283">
        <v>12</v>
      </c>
      <c r="N34" s="57" t="s">
        <v>289</v>
      </c>
      <c r="O34" s="56">
        <v>1280</v>
      </c>
      <c r="P34" s="57" t="s">
        <v>359</v>
      </c>
      <c r="Q34" s="58" t="s">
        <v>310</v>
      </c>
      <c r="R34" s="102" t="s">
        <v>568</v>
      </c>
      <c r="S34" s="208">
        <v>6</v>
      </c>
      <c r="T34" s="189">
        <v>35</v>
      </c>
    </row>
    <row r="35" spans="1:20" ht="15.75">
      <c r="A35" s="56">
        <v>29</v>
      </c>
      <c r="B35" s="236" t="s">
        <v>441</v>
      </c>
      <c r="C35" s="235">
        <v>1100</v>
      </c>
      <c r="D35" s="236" t="s">
        <v>455</v>
      </c>
      <c r="E35" s="237" t="s">
        <v>553</v>
      </c>
      <c r="F35" s="58" t="s">
        <v>314</v>
      </c>
      <c r="G35" s="58">
        <v>5</v>
      </c>
      <c r="H35" s="58" t="s">
        <v>423</v>
      </c>
      <c r="I35" s="58" t="s">
        <v>579</v>
      </c>
      <c r="J35" s="56">
        <v>1443</v>
      </c>
      <c r="K35" s="200"/>
      <c r="L35" s="303">
        <v>3</v>
      </c>
      <c r="M35" s="283">
        <v>13</v>
      </c>
      <c r="N35" s="57" t="s">
        <v>290</v>
      </c>
      <c r="O35" s="56">
        <v>1250</v>
      </c>
      <c r="P35" s="57" t="s">
        <v>359</v>
      </c>
      <c r="Q35" s="58" t="s">
        <v>310</v>
      </c>
      <c r="R35" s="102" t="s">
        <v>509</v>
      </c>
      <c r="S35" s="208">
        <v>6</v>
      </c>
      <c r="T35" s="189">
        <v>32</v>
      </c>
    </row>
    <row r="36" spans="1:20" ht="15.75">
      <c r="A36" s="56">
        <v>30</v>
      </c>
      <c r="B36" s="57" t="s">
        <v>294</v>
      </c>
      <c r="C36" s="56">
        <v>1250</v>
      </c>
      <c r="D36" s="57" t="s">
        <v>515</v>
      </c>
      <c r="E36" s="58" t="s">
        <v>548</v>
      </c>
      <c r="F36" s="58" t="s">
        <v>314</v>
      </c>
      <c r="G36" s="58">
        <v>4</v>
      </c>
      <c r="H36" s="58" t="s">
        <v>423</v>
      </c>
      <c r="I36" s="58" t="s">
        <v>579</v>
      </c>
      <c r="J36" s="56">
        <v>1443</v>
      </c>
      <c r="K36" s="200"/>
      <c r="L36" s="303">
        <v>4</v>
      </c>
      <c r="M36" s="283">
        <v>16</v>
      </c>
      <c r="N36" s="57" t="s">
        <v>268</v>
      </c>
      <c r="O36" s="56">
        <v>1100</v>
      </c>
      <c r="P36" s="57" t="s">
        <v>495</v>
      </c>
      <c r="Q36" s="58" t="s">
        <v>310</v>
      </c>
      <c r="R36" s="102" t="s">
        <v>511</v>
      </c>
      <c r="S36" s="208">
        <v>6</v>
      </c>
      <c r="T36" s="189">
        <v>30</v>
      </c>
    </row>
    <row r="37" spans="1:20" ht="15.75">
      <c r="A37" s="56">
        <v>31</v>
      </c>
      <c r="B37" s="57" t="s">
        <v>82</v>
      </c>
      <c r="C37" s="56">
        <v>1000</v>
      </c>
      <c r="D37" s="57" t="s">
        <v>565</v>
      </c>
      <c r="E37" s="58" t="s">
        <v>580</v>
      </c>
      <c r="F37" s="58" t="s">
        <v>314</v>
      </c>
      <c r="G37" s="58">
        <v>4</v>
      </c>
      <c r="H37" s="58" t="s">
        <v>484</v>
      </c>
      <c r="I37" s="58" t="s">
        <v>497</v>
      </c>
      <c r="J37" s="56">
        <v>1443</v>
      </c>
      <c r="K37" s="200"/>
      <c r="L37" s="303">
        <v>5</v>
      </c>
      <c r="M37" s="283">
        <v>24</v>
      </c>
      <c r="N37" s="57" t="s">
        <v>407</v>
      </c>
      <c r="O37" s="56">
        <v>1000</v>
      </c>
      <c r="P37" s="57" t="s">
        <v>556</v>
      </c>
      <c r="Q37" s="58" t="s">
        <v>314</v>
      </c>
      <c r="R37" s="102" t="s">
        <v>509</v>
      </c>
      <c r="S37" s="208">
        <v>5</v>
      </c>
      <c r="T37" s="189">
        <v>29</v>
      </c>
    </row>
    <row r="38" spans="1:20" ht="15.75">
      <c r="A38" s="56">
        <v>32</v>
      </c>
      <c r="B38" s="57" t="s">
        <v>581</v>
      </c>
      <c r="C38" s="56">
        <v>1250</v>
      </c>
      <c r="D38" s="57" t="s">
        <v>359</v>
      </c>
      <c r="E38" s="58" t="s">
        <v>582</v>
      </c>
      <c r="F38" s="58" t="s">
        <v>314</v>
      </c>
      <c r="G38" s="58">
        <v>4</v>
      </c>
      <c r="H38" s="58" t="s">
        <v>411</v>
      </c>
      <c r="I38" s="58" t="s">
        <v>499</v>
      </c>
      <c r="J38" s="56">
        <v>1443</v>
      </c>
      <c r="K38" s="200"/>
      <c r="L38" s="303">
        <v>6</v>
      </c>
      <c r="M38" s="283">
        <v>25</v>
      </c>
      <c r="N38" s="57" t="s">
        <v>292</v>
      </c>
      <c r="O38" s="56">
        <v>1000</v>
      </c>
      <c r="P38" s="57" t="s">
        <v>556</v>
      </c>
      <c r="Q38" s="58" t="s">
        <v>314</v>
      </c>
      <c r="R38" s="102" t="s">
        <v>511</v>
      </c>
      <c r="S38" s="208">
        <v>5</v>
      </c>
      <c r="T38" s="189">
        <v>28</v>
      </c>
    </row>
    <row r="39" spans="1:20" ht="15.75">
      <c r="A39" s="56">
        <v>33</v>
      </c>
      <c r="B39" s="57" t="s">
        <v>449</v>
      </c>
      <c r="C39" s="56">
        <v>1000</v>
      </c>
      <c r="D39" s="57" t="s">
        <v>556</v>
      </c>
      <c r="E39" s="58" t="s">
        <v>563</v>
      </c>
      <c r="F39" s="58" t="s">
        <v>314</v>
      </c>
      <c r="G39" s="58">
        <v>5</v>
      </c>
      <c r="H39" s="58" t="s">
        <v>411</v>
      </c>
      <c r="I39" s="58" t="s">
        <v>567</v>
      </c>
      <c r="J39" s="56">
        <v>1443</v>
      </c>
      <c r="K39" s="200"/>
      <c r="L39" s="303">
        <v>7</v>
      </c>
      <c r="M39" s="283">
        <v>26</v>
      </c>
      <c r="N39" s="57" t="s">
        <v>330</v>
      </c>
      <c r="O39" s="56">
        <v>1100</v>
      </c>
      <c r="P39" s="57" t="s">
        <v>495</v>
      </c>
      <c r="Q39" s="58" t="s">
        <v>314</v>
      </c>
      <c r="R39" s="102" t="s">
        <v>439</v>
      </c>
      <c r="S39" s="208">
        <v>4</v>
      </c>
      <c r="T39" s="189">
        <v>27</v>
      </c>
    </row>
    <row r="40" spans="1:20" ht="15.75">
      <c r="A40" s="56">
        <v>34</v>
      </c>
      <c r="B40" s="57" t="s">
        <v>333</v>
      </c>
      <c r="C40" s="56">
        <v>1100</v>
      </c>
      <c r="D40" s="57" t="s">
        <v>495</v>
      </c>
      <c r="E40" s="58" t="s">
        <v>548</v>
      </c>
      <c r="F40" s="58" t="s">
        <v>314</v>
      </c>
      <c r="G40" s="58">
        <v>5</v>
      </c>
      <c r="H40" s="58" t="s">
        <v>412</v>
      </c>
      <c r="I40" s="58" t="s">
        <v>497</v>
      </c>
      <c r="J40" s="56">
        <v>1443</v>
      </c>
      <c r="K40" s="200"/>
      <c r="L40" s="303">
        <v>8</v>
      </c>
      <c r="M40" s="283">
        <v>33</v>
      </c>
      <c r="N40" s="57" t="s">
        <v>449</v>
      </c>
      <c r="O40" s="56">
        <v>1000</v>
      </c>
      <c r="P40" s="57" t="s">
        <v>556</v>
      </c>
      <c r="Q40" s="58" t="s">
        <v>314</v>
      </c>
      <c r="R40" s="102" t="s">
        <v>411</v>
      </c>
      <c r="S40" s="108">
        <v>5</v>
      </c>
      <c r="T40" s="189">
        <v>26</v>
      </c>
    </row>
    <row r="41" spans="1:20" ht="15.75">
      <c r="A41" s="56">
        <v>35</v>
      </c>
      <c r="B41" s="57" t="s">
        <v>173</v>
      </c>
      <c r="C41" s="56">
        <v>1250</v>
      </c>
      <c r="D41" s="57" t="s">
        <v>552</v>
      </c>
      <c r="E41" s="58" t="s">
        <v>553</v>
      </c>
      <c r="F41" s="58" t="s">
        <v>314</v>
      </c>
      <c r="G41" s="58">
        <v>5</v>
      </c>
      <c r="H41" s="58" t="s">
        <v>412</v>
      </c>
      <c r="I41" s="58" t="s">
        <v>507</v>
      </c>
      <c r="J41" s="56">
        <v>1443</v>
      </c>
      <c r="K41" s="200"/>
      <c r="L41" s="303">
        <v>9</v>
      </c>
      <c r="M41" s="283">
        <v>36</v>
      </c>
      <c r="N41" s="57" t="s">
        <v>332</v>
      </c>
      <c r="O41" s="56">
        <v>1000</v>
      </c>
      <c r="P41" s="57" t="s">
        <v>583</v>
      </c>
      <c r="Q41" s="58" t="s">
        <v>314</v>
      </c>
      <c r="R41" s="102" t="s">
        <v>419</v>
      </c>
      <c r="S41" s="108">
        <v>5</v>
      </c>
      <c r="T41" s="189">
        <v>25</v>
      </c>
    </row>
    <row r="42" spans="1:20" ht="15.75">
      <c r="A42" s="56">
        <v>36</v>
      </c>
      <c r="B42" s="57" t="s">
        <v>332</v>
      </c>
      <c r="C42" s="56">
        <v>1000</v>
      </c>
      <c r="D42" s="57" t="s">
        <v>583</v>
      </c>
      <c r="E42" s="58" t="s">
        <v>563</v>
      </c>
      <c r="F42" s="58" t="s">
        <v>314</v>
      </c>
      <c r="G42" s="58">
        <v>5</v>
      </c>
      <c r="H42" s="58" t="s">
        <v>419</v>
      </c>
      <c r="I42" s="58" t="s">
        <v>568</v>
      </c>
      <c r="J42" s="56">
        <v>1443</v>
      </c>
      <c r="K42" s="200"/>
      <c r="L42" s="303">
        <v>10</v>
      </c>
      <c r="M42" s="283">
        <v>40</v>
      </c>
      <c r="N42" s="57" t="s">
        <v>585</v>
      </c>
      <c r="O42" s="56">
        <v>1000</v>
      </c>
      <c r="P42" s="57" t="s">
        <v>87</v>
      </c>
      <c r="Q42" s="58" t="s">
        <v>317</v>
      </c>
      <c r="R42" s="102" t="s">
        <v>486</v>
      </c>
      <c r="S42" s="208">
        <v>4</v>
      </c>
      <c r="T42" s="189">
        <v>24</v>
      </c>
    </row>
    <row r="43" spans="1:20" ht="15.75">
      <c r="A43" s="56">
        <v>37</v>
      </c>
      <c r="B43" s="57" t="s">
        <v>524</v>
      </c>
      <c r="C43" s="56">
        <v>1000</v>
      </c>
      <c r="D43" s="57" t="s">
        <v>359</v>
      </c>
      <c r="E43" s="58" t="s">
        <v>578</v>
      </c>
      <c r="F43" s="58" t="s">
        <v>317</v>
      </c>
      <c r="G43" s="58">
        <v>4</v>
      </c>
      <c r="H43" s="58" t="s">
        <v>484</v>
      </c>
      <c r="I43" s="58" t="s">
        <v>579</v>
      </c>
      <c r="J43" s="56">
        <v>1400</v>
      </c>
      <c r="K43" s="200"/>
      <c r="L43" s="303">
        <v>11</v>
      </c>
      <c r="M43" s="283">
        <v>41</v>
      </c>
      <c r="N43" s="57" t="s">
        <v>586</v>
      </c>
      <c r="O43" s="56">
        <v>1100</v>
      </c>
      <c r="P43" s="57" t="s">
        <v>572</v>
      </c>
      <c r="Q43" s="58" t="s">
        <v>317</v>
      </c>
      <c r="R43" s="102" t="s">
        <v>485</v>
      </c>
      <c r="S43" s="208">
        <v>4</v>
      </c>
      <c r="T43" s="189">
        <v>23</v>
      </c>
    </row>
    <row r="44" spans="1:20" ht="15.75">
      <c r="A44" s="56">
        <v>38</v>
      </c>
      <c r="B44" s="57" t="s">
        <v>525</v>
      </c>
      <c r="C44" s="56">
        <v>1000</v>
      </c>
      <c r="D44" s="57" t="s">
        <v>526</v>
      </c>
      <c r="E44" s="58" t="s">
        <v>553</v>
      </c>
      <c r="F44" s="58" t="s">
        <v>317</v>
      </c>
      <c r="G44" s="58">
        <v>4</v>
      </c>
      <c r="H44" s="58" t="s">
        <v>484</v>
      </c>
      <c r="I44" s="58" t="s">
        <v>579</v>
      </c>
      <c r="J44" s="56">
        <v>1400</v>
      </c>
      <c r="K44" s="200"/>
      <c r="L44" s="303">
        <v>12</v>
      </c>
      <c r="M44" s="283">
        <v>45</v>
      </c>
      <c r="N44" s="57" t="s">
        <v>102</v>
      </c>
      <c r="O44" s="56">
        <v>1000</v>
      </c>
      <c r="P44" s="57" t="s">
        <v>572</v>
      </c>
      <c r="Q44" s="58" t="s">
        <v>318</v>
      </c>
      <c r="R44" s="102" t="s">
        <v>412</v>
      </c>
      <c r="S44" s="208">
        <v>4</v>
      </c>
      <c r="T44" s="189">
        <v>22</v>
      </c>
    </row>
    <row r="45" spans="1:20" ht="15.75">
      <c r="A45" s="56">
        <v>39</v>
      </c>
      <c r="B45" s="57" t="s">
        <v>473</v>
      </c>
      <c r="C45" s="56">
        <v>1000</v>
      </c>
      <c r="D45" s="57" t="s">
        <v>584</v>
      </c>
      <c r="E45" s="58" t="s">
        <v>578</v>
      </c>
      <c r="F45" s="58" t="s">
        <v>317</v>
      </c>
      <c r="G45" s="58">
        <v>3</v>
      </c>
      <c r="H45" s="58" t="s">
        <v>411</v>
      </c>
      <c r="I45" s="58" t="s">
        <v>507</v>
      </c>
      <c r="J45" s="56">
        <v>1400</v>
      </c>
      <c r="K45" s="200"/>
      <c r="L45" s="303">
        <v>13</v>
      </c>
      <c r="M45" s="283">
        <v>46</v>
      </c>
      <c r="N45" s="57" t="s">
        <v>429</v>
      </c>
      <c r="O45" s="56">
        <v>1000</v>
      </c>
      <c r="P45" s="57" t="s">
        <v>495</v>
      </c>
      <c r="Q45" s="58" t="s">
        <v>318</v>
      </c>
      <c r="R45" s="102" t="s">
        <v>412</v>
      </c>
      <c r="S45" s="208">
        <v>4</v>
      </c>
      <c r="T45" s="189">
        <v>21</v>
      </c>
    </row>
    <row r="46" spans="1:20" ht="15.75">
      <c r="A46" s="56">
        <v>40</v>
      </c>
      <c r="B46" s="57" t="s">
        <v>585</v>
      </c>
      <c r="C46" s="56">
        <v>1000</v>
      </c>
      <c r="D46" s="57" t="s">
        <v>87</v>
      </c>
      <c r="E46" s="58" t="s">
        <v>563</v>
      </c>
      <c r="F46" s="58" t="s">
        <v>317</v>
      </c>
      <c r="G46" s="58">
        <v>4</v>
      </c>
      <c r="H46" s="58" t="s">
        <v>486</v>
      </c>
      <c r="I46" s="58" t="s">
        <v>505</v>
      </c>
      <c r="J46" s="56">
        <v>1400</v>
      </c>
      <c r="K46" s="200"/>
      <c r="L46" s="303">
        <v>14</v>
      </c>
      <c r="M46" s="283">
        <v>47</v>
      </c>
      <c r="N46" s="57" t="s">
        <v>465</v>
      </c>
      <c r="O46" s="56">
        <v>1000</v>
      </c>
      <c r="P46" s="57" t="s">
        <v>587</v>
      </c>
      <c r="Q46" s="58" t="s">
        <v>318</v>
      </c>
      <c r="R46" s="102" t="s">
        <v>412</v>
      </c>
      <c r="S46" s="208">
        <v>4</v>
      </c>
      <c r="T46" s="189">
        <v>20</v>
      </c>
    </row>
    <row r="47" spans="1:20" ht="15.75">
      <c r="A47" s="56">
        <v>41</v>
      </c>
      <c r="B47" s="57" t="s">
        <v>586</v>
      </c>
      <c r="C47" s="56">
        <v>1100</v>
      </c>
      <c r="D47" s="57" t="s">
        <v>572</v>
      </c>
      <c r="E47" s="58" t="s">
        <v>563</v>
      </c>
      <c r="F47" s="58" t="s">
        <v>317</v>
      </c>
      <c r="G47" s="58">
        <v>4</v>
      </c>
      <c r="H47" s="58" t="s">
        <v>485</v>
      </c>
      <c r="I47" s="58" t="s">
        <v>510</v>
      </c>
      <c r="J47" s="56">
        <v>1400</v>
      </c>
      <c r="K47" s="200"/>
      <c r="L47" s="303">
        <v>15</v>
      </c>
      <c r="M47" s="283">
        <v>48</v>
      </c>
      <c r="N47" s="57" t="s">
        <v>450</v>
      </c>
      <c r="O47" s="56">
        <v>1000</v>
      </c>
      <c r="P47" s="57" t="s">
        <v>556</v>
      </c>
      <c r="Q47" s="58" t="s">
        <v>318</v>
      </c>
      <c r="R47" s="102" t="s">
        <v>416</v>
      </c>
      <c r="S47" s="208">
        <v>4</v>
      </c>
      <c r="T47" s="189">
        <v>19</v>
      </c>
    </row>
    <row r="48" spans="1:20" ht="15.75">
      <c r="A48" s="56">
        <v>42</v>
      </c>
      <c r="B48" s="57" t="s">
        <v>163</v>
      </c>
      <c r="C48" s="56">
        <v>1250</v>
      </c>
      <c r="D48" s="57" t="s">
        <v>359</v>
      </c>
      <c r="E48" s="58" t="s">
        <v>582</v>
      </c>
      <c r="F48" s="58" t="s">
        <v>318</v>
      </c>
      <c r="G48" s="58">
        <v>4</v>
      </c>
      <c r="H48" s="58" t="s">
        <v>423</v>
      </c>
      <c r="I48" s="58" t="s">
        <v>550</v>
      </c>
      <c r="J48" s="56">
        <v>1357</v>
      </c>
      <c r="K48" s="200"/>
      <c r="L48" s="303">
        <v>16</v>
      </c>
      <c r="M48" s="283">
        <v>51</v>
      </c>
      <c r="N48" s="57" t="s">
        <v>453</v>
      </c>
      <c r="O48" s="56">
        <v>1000</v>
      </c>
      <c r="P48" s="57" t="s">
        <v>584</v>
      </c>
      <c r="Q48" s="58" t="s">
        <v>318</v>
      </c>
      <c r="R48" s="102" t="s">
        <v>427</v>
      </c>
      <c r="S48" s="208">
        <v>4</v>
      </c>
      <c r="T48" s="189">
        <v>18</v>
      </c>
    </row>
    <row r="49" spans="1:20" ht="15.75">
      <c r="A49" s="56">
        <v>43</v>
      </c>
      <c r="B49" s="57" t="s">
        <v>527</v>
      </c>
      <c r="C49" s="56">
        <v>1000</v>
      </c>
      <c r="D49" s="57" t="s">
        <v>526</v>
      </c>
      <c r="E49" s="58" t="s">
        <v>553</v>
      </c>
      <c r="F49" s="58" t="s">
        <v>318</v>
      </c>
      <c r="G49" s="58">
        <v>4</v>
      </c>
      <c r="H49" s="58" t="s">
        <v>423</v>
      </c>
      <c r="I49" s="58" t="s">
        <v>579</v>
      </c>
      <c r="J49" s="56">
        <v>1357</v>
      </c>
      <c r="K49" s="200"/>
      <c r="L49" s="303">
        <v>17</v>
      </c>
      <c r="M49" s="283">
        <v>52</v>
      </c>
      <c r="N49" s="57" t="s">
        <v>421</v>
      </c>
      <c r="O49" s="56">
        <v>1000</v>
      </c>
      <c r="P49" s="57" t="s">
        <v>87</v>
      </c>
      <c r="Q49" s="58" t="s">
        <v>318</v>
      </c>
      <c r="R49" s="102" t="s">
        <v>415</v>
      </c>
      <c r="S49" s="208">
        <v>4</v>
      </c>
      <c r="T49" s="189">
        <v>17</v>
      </c>
    </row>
    <row r="50" spans="1:20" ht="15.75">
      <c r="A50" s="56">
        <v>44</v>
      </c>
      <c r="B50" s="57" t="s">
        <v>58</v>
      </c>
      <c r="C50" s="56">
        <v>1000</v>
      </c>
      <c r="D50" s="57" t="s">
        <v>235</v>
      </c>
      <c r="E50" s="58" t="s">
        <v>553</v>
      </c>
      <c r="F50" s="58" t="s">
        <v>318</v>
      </c>
      <c r="G50" s="58">
        <v>4</v>
      </c>
      <c r="H50" s="58" t="s">
        <v>411</v>
      </c>
      <c r="I50" s="58" t="s">
        <v>503</v>
      </c>
      <c r="J50" s="56">
        <v>1357</v>
      </c>
      <c r="K50" s="200"/>
      <c r="L50" s="303">
        <v>18</v>
      </c>
      <c r="M50" s="283">
        <v>58</v>
      </c>
      <c r="N50" s="57" t="s">
        <v>408</v>
      </c>
      <c r="O50" s="56">
        <v>1000</v>
      </c>
      <c r="P50" s="57" t="s">
        <v>556</v>
      </c>
      <c r="Q50" s="58" t="s">
        <v>323</v>
      </c>
      <c r="R50" s="102" t="s">
        <v>411</v>
      </c>
      <c r="S50" s="208">
        <v>3</v>
      </c>
      <c r="T50" s="189">
        <v>16</v>
      </c>
    </row>
    <row r="51" spans="1:20" ht="15.75">
      <c r="A51" s="56">
        <v>45</v>
      </c>
      <c r="B51" s="57" t="s">
        <v>102</v>
      </c>
      <c r="C51" s="56">
        <v>1000</v>
      </c>
      <c r="D51" s="57" t="s">
        <v>572</v>
      </c>
      <c r="E51" s="58" t="s">
        <v>563</v>
      </c>
      <c r="F51" s="58" t="s">
        <v>318</v>
      </c>
      <c r="G51" s="58">
        <v>4</v>
      </c>
      <c r="H51" s="58" t="s">
        <v>412</v>
      </c>
      <c r="I51" s="58" t="s">
        <v>497</v>
      </c>
      <c r="J51" s="56">
        <v>1357</v>
      </c>
      <c r="K51" s="200"/>
      <c r="L51" s="303">
        <v>19</v>
      </c>
      <c r="M51" s="283">
        <v>66</v>
      </c>
      <c r="N51" s="57" t="s">
        <v>474</v>
      </c>
      <c r="O51" s="56">
        <v>1000</v>
      </c>
      <c r="P51" s="57" t="s">
        <v>521</v>
      </c>
      <c r="Q51" s="58" t="s">
        <v>323</v>
      </c>
      <c r="R51" s="102" t="s">
        <v>599</v>
      </c>
      <c r="S51" s="208">
        <v>3</v>
      </c>
      <c r="T51" s="189">
        <v>15</v>
      </c>
    </row>
    <row r="52" spans="1:18" ht="15.75">
      <c r="A52" s="56">
        <v>46</v>
      </c>
      <c r="B52" s="57" t="s">
        <v>429</v>
      </c>
      <c r="C52" s="56">
        <v>1000</v>
      </c>
      <c r="D52" s="57" t="s">
        <v>495</v>
      </c>
      <c r="E52" s="58" t="s">
        <v>563</v>
      </c>
      <c r="F52" s="58" t="s">
        <v>318</v>
      </c>
      <c r="G52" s="58">
        <v>4</v>
      </c>
      <c r="H52" s="58" t="s">
        <v>412</v>
      </c>
      <c r="I52" s="58" t="s">
        <v>567</v>
      </c>
      <c r="J52" s="56">
        <v>1357</v>
      </c>
      <c r="K52" s="200"/>
      <c r="M52"/>
      <c r="N52"/>
      <c r="O52"/>
      <c r="P52"/>
      <c r="Q52"/>
      <c r="R52"/>
    </row>
    <row r="53" spans="1:18" ht="15.75">
      <c r="A53" s="56">
        <v>47</v>
      </c>
      <c r="B53" s="57" t="s">
        <v>465</v>
      </c>
      <c r="C53" s="56">
        <v>1000</v>
      </c>
      <c r="D53" s="57" t="s">
        <v>587</v>
      </c>
      <c r="E53" s="58" t="s">
        <v>578</v>
      </c>
      <c r="F53" s="58" t="s">
        <v>318</v>
      </c>
      <c r="G53" s="58">
        <v>4</v>
      </c>
      <c r="H53" s="58" t="s">
        <v>412</v>
      </c>
      <c r="I53" s="58" t="s">
        <v>588</v>
      </c>
      <c r="J53" s="56">
        <v>1357</v>
      </c>
      <c r="K53" s="200"/>
      <c r="M53" s="52" t="s">
        <v>477</v>
      </c>
      <c r="N53"/>
      <c r="O53"/>
      <c r="P53"/>
      <c r="Q53"/>
      <c r="R53"/>
    </row>
    <row r="54" spans="1:18" ht="15.75">
      <c r="A54" s="56">
        <v>48</v>
      </c>
      <c r="B54" s="57" t="s">
        <v>450</v>
      </c>
      <c r="C54" s="56">
        <v>1000</v>
      </c>
      <c r="D54" s="57" t="s">
        <v>556</v>
      </c>
      <c r="E54" s="58" t="s">
        <v>563</v>
      </c>
      <c r="F54" s="58" t="s">
        <v>318</v>
      </c>
      <c r="G54" s="58">
        <v>4</v>
      </c>
      <c r="H54" s="58" t="s">
        <v>416</v>
      </c>
      <c r="I54" s="58" t="s">
        <v>509</v>
      </c>
      <c r="J54" s="56">
        <v>1357</v>
      </c>
      <c r="K54" s="200"/>
      <c r="M54"/>
      <c r="N54"/>
      <c r="O54"/>
      <c r="P54"/>
      <c r="Q54"/>
      <c r="R54"/>
    </row>
    <row r="55" spans="1:19" ht="15.75">
      <c r="A55" s="56">
        <v>49</v>
      </c>
      <c r="B55" s="57" t="s">
        <v>589</v>
      </c>
      <c r="C55" s="56">
        <v>1000</v>
      </c>
      <c r="D55" s="57" t="s">
        <v>590</v>
      </c>
      <c r="E55" s="58" t="s">
        <v>578</v>
      </c>
      <c r="F55" s="58" t="s">
        <v>318</v>
      </c>
      <c r="G55" s="58">
        <v>4</v>
      </c>
      <c r="H55" s="58" t="s">
        <v>485</v>
      </c>
      <c r="I55" s="58" t="s">
        <v>509</v>
      </c>
      <c r="J55" s="56">
        <v>1357</v>
      </c>
      <c r="K55" s="200"/>
      <c r="M55" s="53" t="s">
        <v>410</v>
      </c>
      <c r="N55" s="54" t="s">
        <v>221</v>
      </c>
      <c r="O55" s="53" t="s">
        <v>238</v>
      </c>
      <c r="P55" s="54" t="s">
        <v>272</v>
      </c>
      <c r="Q55" s="55" t="s">
        <v>222</v>
      </c>
      <c r="R55" s="55" t="s">
        <v>223</v>
      </c>
      <c r="S55" s="265" t="s">
        <v>452</v>
      </c>
    </row>
    <row r="56" spans="1:20" ht="15.75">
      <c r="A56" s="56">
        <v>50</v>
      </c>
      <c r="B56" s="57" t="s">
        <v>339</v>
      </c>
      <c r="C56" s="56">
        <v>1000</v>
      </c>
      <c r="D56" s="57" t="s">
        <v>583</v>
      </c>
      <c r="E56" s="58" t="s">
        <v>578</v>
      </c>
      <c r="F56" s="58" t="s">
        <v>318</v>
      </c>
      <c r="G56" s="58">
        <v>4</v>
      </c>
      <c r="H56" s="58" t="s">
        <v>485</v>
      </c>
      <c r="I56" s="58" t="s">
        <v>510</v>
      </c>
      <c r="J56" s="56">
        <v>1357</v>
      </c>
      <c r="K56" s="200"/>
      <c r="L56" s="303">
        <v>1</v>
      </c>
      <c r="M56" s="283">
        <v>1</v>
      </c>
      <c r="N56" s="57" t="s">
        <v>78</v>
      </c>
      <c r="O56" s="56">
        <v>1724</v>
      </c>
      <c r="P56" s="57" t="s">
        <v>495</v>
      </c>
      <c r="Q56" s="58" t="s">
        <v>549</v>
      </c>
      <c r="R56" s="102" t="s">
        <v>550</v>
      </c>
      <c r="S56" s="208">
        <v>7</v>
      </c>
      <c r="T56" s="189">
        <v>40</v>
      </c>
    </row>
    <row r="57" spans="1:20" ht="15.75">
      <c r="A57" s="56">
        <v>51</v>
      </c>
      <c r="B57" s="57" t="s">
        <v>453</v>
      </c>
      <c r="C57" s="56">
        <v>1000</v>
      </c>
      <c r="D57" s="57" t="s">
        <v>584</v>
      </c>
      <c r="E57" s="58" t="s">
        <v>563</v>
      </c>
      <c r="F57" s="58" t="s">
        <v>318</v>
      </c>
      <c r="G57" s="58">
        <v>4</v>
      </c>
      <c r="H57" s="58" t="s">
        <v>427</v>
      </c>
      <c r="I57" s="58" t="s">
        <v>439</v>
      </c>
      <c r="J57" s="56">
        <v>1357</v>
      </c>
      <c r="K57" s="200"/>
      <c r="L57" s="303">
        <v>2</v>
      </c>
      <c r="M57" s="283">
        <v>4</v>
      </c>
      <c r="N57" s="57" t="s">
        <v>79</v>
      </c>
      <c r="O57" s="56">
        <v>1602</v>
      </c>
      <c r="P57" s="57" t="s">
        <v>495</v>
      </c>
      <c r="Q57" s="58" t="s">
        <v>488</v>
      </c>
      <c r="R57" s="102" t="s">
        <v>503</v>
      </c>
      <c r="S57" s="208">
        <v>5</v>
      </c>
      <c r="T57" s="189">
        <v>35</v>
      </c>
    </row>
    <row r="58" spans="1:20" ht="15.75">
      <c r="A58" s="56">
        <v>52</v>
      </c>
      <c r="B58" s="57" t="s">
        <v>421</v>
      </c>
      <c r="C58" s="56">
        <v>1000</v>
      </c>
      <c r="D58" s="57" t="s">
        <v>87</v>
      </c>
      <c r="E58" s="58" t="s">
        <v>563</v>
      </c>
      <c r="F58" s="58" t="s">
        <v>318</v>
      </c>
      <c r="G58" s="58">
        <v>4</v>
      </c>
      <c r="H58" s="58" t="s">
        <v>415</v>
      </c>
      <c r="I58" s="58" t="s">
        <v>423</v>
      </c>
      <c r="J58" s="56">
        <v>1357</v>
      </c>
      <c r="K58" s="200"/>
      <c r="L58" s="303">
        <v>3</v>
      </c>
      <c r="M58" s="283">
        <v>5</v>
      </c>
      <c r="N58" s="57" t="s">
        <v>401</v>
      </c>
      <c r="O58" s="56">
        <v>1100</v>
      </c>
      <c r="P58" s="57" t="s">
        <v>556</v>
      </c>
      <c r="Q58" s="58" t="s">
        <v>488</v>
      </c>
      <c r="R58" s="102" t="s">
        <v>509</v>
      </c>
      <c r="S58" s="208">
        <v>7</v>
      </c>
      <c r="T58" s="189">
        <v>32</v>
      </c>
    </row>
    <row r="59" spans="1:20" ht="15.75">
      <c r="A59" s="56">
        <v>53</v>
      </c>
      <c r="B59" s="236" t="s">
        <v>591</v>
      </c>
      <c r="C59" s="235">
        <v>1000</v>
      </c>
      <c r="D59" s="236" t="s">
        <v>562</v>
      </c>
      <c r="E59" s="237" t="s">
        <v>553</v>
      </c>
      <c r="F59" s="58" t="s">
        <v>318</v>
      </c>
      <c r="G59" s="58">
        <v>4</v>
      </c>
      <c r="H59" s="58" t="s">
        <v>315</v>
      </c>
      <c r="I59" s="58" t="s">
        <v>411</v>
      </c>
      <c r="J59" s="56">
        <v>1357</v>
      </c>
      <c r="K59" s="200"/>
      <c r="L59" s="303">
        <v>4</v>
      </c>
      <c r="M59" s="283">
        <v>6</v>
      </c>
      <c r="N59" s="57" t="s">
        <v>81</v>
      </c>
      <c r="O59" s="56">
        <v>1956</v>
      </c>
      <c r="P59" s="57" t="s">
        <v>552</v>
      </c>
      <c r="Q59" s="58" t="s">
        <v>478</v>
      </c>
      <c r="R59" s="102" t="s">
        <v>560</v>
      </c>
      <c r="S59" s="208">
        <v>6</v>
      </c>
      <c r="T59" s="189">
        <v>30</v>
      </c>
    </row>
    <row r="60" spans="1:20" ht="15.75">
      <c r="A60" s="56">
        <v>54</v>
      </c>
      <c r="B60" s="236" t="s">
        <v>592</v>
      </c>
      <c r="C60" s="235">
        <v>1000</v>
      </c>
      <c r="D60" s="236" t="s">
        <v>455</v>
      </c>
      <c r="E60" s="237" t="s">
        <v>563</v>
      </c>
      <c r="F60" s="58" t="s">
        <v>318</v>
      </c>
      <c r="G60" s="58">
        <v>4</v>
      </c>
      <c r="H60" s="58" t="s">
        <v>365</v>
      </c>
      <c r="I60" s="58" t="s">
        <v>424</v>
      </c>
      <c r="J60" s="56">
        <v>1357</v>
      </c>
      <c r="K60" s="200"/>
      <c r="L60" s="303">
        <v>5</v>
      </c>
      <c r="M60" s="283">
        <v>19</v>
      </c>
      <c r="N60" s="57" t="s">
        <v>575</v>
      </c>
      <c r="O60" s="56">
        <v>1250</v>
      </c>
      <c r="P60" s="57" t="s">
        <v>572</v>
      </c>
      <c r="Q60" s="58" t="s">
        <v>312</v>
      </c>
      <c r="R60" s="102" t="s">
        <v>439</v>
      </c>
      <c r="S60" s="208">
        <v>4</v>
      </c>
      <c r="T60" s="189">
        <v>29</v>
      </c>
    </row>
    <row r="61" spans="1:20" ht="15.75">
      <c r="A61" s="56">
        <v>55</v>
      </c>
      <c r="B61" s="57" t="s">
        <v>472</v>
      </c>
      <c r="C61" s="56">
        <v>1000</v>
      </c>
      <c r="D61" s="57" t="s">
        <v>521</v>
      </c>
      <c r="E61" s="58" t="s">
        <v>578</v>
      </c>
      <c r="F61" s="58" t="s">
        <v>318</v>
      </c>
      <c r="G61" s="58">
        <v>4</v>
      </c>
      <c r="H61" s="58" t="s">
        <v>365</v>
      </c>
      <c r="I61" s="58" t="s">
        <v>412</v>
      </c>
      <c r="J61" s="56">
        <v>1357</v>
      </c>
      <c r="K61" s="200"/>
      <c r="L61" s="303">
        <v>6</v>
      </c>
      <c r="M61" s="283">
        <v>28</v>
      </c>
      <c r="N61" s="57" t="s">
        <v>406</v>
      </c>
      <c r="O61" s="56">
        <v>1000</v>
      </c>
      <c r="P61" s="57" t="s">
        <v>556</v>
      </c>
      <c r="Q61" s="58" t="s">
        <v>314</v>
      </c>
      <c r="R61" s="102" t="s">
        <v>512</v>
      </c>
      <c r="S61" s="208">
        <v>5</v>
      </c>
      <c r="T61" s="189">
        <v>28</v>
      </c>
    </row>
    <row r="62" spans="1:20" ht="15.75">
      <c r="A62" s="56">
        <v>56</v>
      </c>
      <c r="B62" s="57" t="s">
        <v>533</v>
      </c>
      <c r="C62" s="56">
        <v>1000</v>
      </c>
      <c r="D62" s="57" t="s">
        <v>526</v>
      </c>
      <c r="E62" s="58" t="s">
        <v>553</v>
      </c>
      <c r="F62" s="58" t="s">
        <v>321</v>
      </c>
      <c r="G62" s="58">
        <v>3</v>
      </c>
      <c r="H62" s="58" t="s">
        <v>419</v>
      </c>
      <c r="I62" s="58" t="s">
        <v>516</v>
      </c>
      <c r="J62" s="56">
        <v>1320</v>
      </c>
      <c r="K62" s="200"/>
      <c r="L62" s="303">
        <v>7</v>
      </c>
      <c r="M62" s="283">
        <v>30</v>
      </c>
      <c r="N62" s="57" t="s">
        <v>294</v>
      </c>
      <c r="O62" s="56">
        <v>1250</v>
      </c>
      <c r="P62" s="57" t="s">
        <v>515</v>
      </c>
      <c r="Q62" s="58" t="s">
        <v>314</v>
      </c>
      <c r="R62" s="102" t="s">
        <v>423</v>
      </c>
      <c r="S62" s="108">
        <v>4</v>
      </c>
      <c r="T62" s="189">
        <v>27</v>
      </c>
    </row>
    <row r="63" spans="1:20" ht="15.75">
      <c r="A63" s="56">
        <v>57</v>
      </c>
      <c r="B63" s="57" t="s">
        <v>593</v>
      </c>
      <c r="C63" s="56">
        <v>1000</v>
      </c>
      <c r="D63" s="57" t="s">
        <v>92</v>
      </c>
      <c r="E63" s="58" t="s">
        <v>594</v>
      </c>
      <c r="F63" s="58" t="s">
        <v>321</v>
      </c>
      <c r="G63" s="58">
        <v>3</v>
      </c>
      <c r="H63" s="58" t="s">
        <v>425</v>
      </c>
      <c r="I63" s="58" t="s">
        <v>511</v>
      </c>
      <c r="J63" s="56">
        <v>1320</v>
      </c>
      <c r="K63" s="200"/>
      <c r="L63" s="303">
        <v>8</v>
      </c>
      <c r="M63" s="283">
        <v>34</v>
      </c>
      <c r="N63" s="57" t="s">
        <v>333</v>
      </c>
      <c r="O63" s="56">
        <v>1100</v>
      </c>
      <c r="P63" s="57" t="s">
        <v>495</v>
      </c>
      <c r="Q63" s="58" t="s">
        <v>314</v>
      </c>
      <c r="R63" s="102" t="s">
        <v>412</v>
      </c>
      <c r="S63" s="108">
        <v>5</v>
      </c>
      <c r="T63" s="189">
        <v>26</v>
      </c>
    </row>
    <row r="64" spans="1:20" ht="15.75">
      <c r="A64" s="56">
        <v>58</v>
      </c>
      <c r="B64" s="57" t="s">
        <v>408</v>
      </c>
      <c r="C64" s="56">
        <v>1000</v>
      </c>
      <c r="D64" s="57" t="s">
        <v>556</v>
      </c>
      <c r="E64" s="58" t="s">
        <v>563</v>
      </c>
      <c r="F64" s="58" t="s">
        <v>323</v>
      </c>
      <c r="G64" s="58">
        <v>3</v>
      </c>
      <c r="H64" s="58" t="s">
        <v>411</v>
      </c>
      <c r="I64" s="58" t="s">
        <v>503</v>
      </c>
      <c r="J64" s="56">
        <v>1275</v>
      </c>
      <c r="K64" s="206"/>
      <c r="L64" s="303">
        <v>9</v>
      </c>
      <c r="M64" s="283">
        <v>60</v>
      </c>
      <c r="N64" s="57" t="s">
        <v>595</v>
      </c>
      <c r="O64" s="56">
        <v>1000</v>
      </c>
      <c r="P64" s="57" t="s">
        <v>556</v>
      </c>
      <c r="Q64" s="58" t="s">
        <v>323</v>
      </c>
      <c r="R64" s="102" t="s">
        <v>485</v>
      </c>
      <c r="S64" s="208">
        <v>3</v>
      </c>
      <c r="T64" s="189">
        <v>25</v>
      </c>
    </row>
    <row r="65" spans="1:20" ht="15.75">
      <c r="A65" s="56">
        <v>59</v>
      </c>
      <c r="B65" s="57" t="s">
        <v>444</v>
      </c>
      <c r="C65" s="56">
        <v>1000</v>
      </c>
      <c r="D65" s="57" t="s">
        <v>359</v>
      </c>
      <c r="E65" s="58" t="s">
        <v>578</v>
      </c>
      <c r="F65" s="58" t="s">
        <v>323</v>
      </c>
      <c r="G65" s="58">
        <v>3</v>
      </c>
      <c r="H65" s="58" t="s">
        <v>419</v>
      </c>
      <c r="I65" s="58" t="s">
        <v>509</v>
      </c>
      <c r="J65" s="56">
        <v>1275</v>
      </c>
      <c r="K65" s="206"/>
      <c r="L65" s="303">
        <v>10</v>
      </c>
      <c r="M65" s="283">
        <v>61</v>
      </c>
      <c r="N65" s="57" t="s">
        <v>596</v>
      </c>
      <c r="O65" s="56">
        <v>1000</v>
      </c>
      <c r="P65" s="57" t="s">
        <v>521</v>
      </c>
      <c r="Q65" s="58" t="s">
        <v>323</v>
      </c>
      <c r="R65" s="102" t="s">
        <v>413</v>
      </c>
      <c r="S65" s="208">
        <v>3</v>
      </c>
      <c r="T65" s="189">
        <v>24</v>
      </c>
    </row>
    <row r="66" spans="1:18" ht="15.75">
      <c r="A66" s="56">
        <v>60</v>
      </c>
      <c r="B66" s="57" t="s">
        <v>595</v>
      </c>
      <c r="C66" s="56">
        <v>1000</v>
      </c>
      <c r="D66" s="57" t="s">
        <v>556</v>
      </c>
      <c r="E66" s="58" t="s">
        <v>548</v>
      </c>
      <c r="F66" s="58" t="s">
        <v>323</v>
      </c>
      <c r="G66" s="58">
        <v>3</v>
      </c>
      <c r="H66" s="58" t="s">
        <v>485</v>
      </c>
      <c r="I66" s="58" t="s">
        <v>516</v>
      </c>
      <c r="J66" s="56">
        <v>1275</v>
      </c>
      <c r="K66" s="206"/>
      <c r="M66"/>
      <c r="N66"/>
      <c r="O66"/>
      <c r="P66"/>
      <c r="Q66"/>
      <c r="R66"/>
    </row>
    <row r="67" spans="1:18" ht="15.75">
      <c r="A67" s="56">
        <v>61</v>
      </c>
      <c r="B67" s="57" t="s">
        <v>596</v>
      </c>
      <c r="C67" s="56">
        <v>1000</v>
      </c>
      <c r="D67" s="57" t="s">
        <v>521</v>
      </c>
      <c r="E67" s="58" t="s">
        <v>548</v>
      </c>
      <c r="F67" s="58" t="s">
        <v>323</v>
      </c>
      <c r="G67" s="58">
        <v>3</v>
      </c>
      <c r="H67" s="58" t="s">
        <v>413</v>
      </c>
      <c r="I67" s="58" t="s">
        <v>509</v>
      </c>
      <c r="J67" s="56">
        <v>1275</v>
      </c>
      <c r="K67" s="206"/>
      <c r="M67" s="52" t="s">
        <v>479</v>
      </c>
      <c r="N67"/>
      <c r="O67"/>
      <c r="P67"/>
      <c r="Q67"/>
      <c r="R67"/>
    </row>
    <row r="68" spans="1:18" ht="15.75">
      <c r="A68" s="56">
        <v>62</v>
      </c>
      <c r="B68" s="57" t="s">
        <v>443</v>
      </c>
      <c r="C68" s="56">
        <v>1000</v>
      </c>
      <c r="D68" s="57" t="s">
        <v>556</v>
      </c>
      <c r="E68" s="58" t="s">
        <v>578</v>
      </c>
      <c r="F68" s="58" t="s">
        <v>323</v>
      </c>
      <c r="G68" s="58">
        <v>3</v>
      </c>
      <c r="H68" s="58" t="s">
        <v>413</v>
      </c>
      <c r="I68" s="58" t="s">
        <v>511</v>
      </c>
      <c r="J68" s="56">
        <v>1275</v>
      </c>
      <c r="K68" s="206"/>
      <c r="M68"/>
      <c r="N68"/>
      <c r="O68"/>
      <c r="P68"/>
      <c r="Q68"/>
      <c r="R68"/>
    </row>
    <row r="69" spans="1:19" ht="15.75">
      <c r="A69" s="56">
        <v>63</v>
      </c>
      <c r="B69" s="57" t="s">
        <v>597</v>
      </c>
      <c r="C69" s="56">
        <v>1000</v>
      </c>
      <c r="D69" s="57" t="s">
        <v>370</v>
      </c>
      <c r="E69" s="58" t="s">
        <v>578</v>
      </c>
      <c r="F69" s="58" t="s">
        <v>323</v>
      </c>
      <c r="G69" s="58">
        <v>3</v>
      </c>
      <c r="H69" s="58" t="s">
        <v>414</v>
      </c>
      <c r="I69" s="58" t="s">
        <v>511</v>
      </c>
      <c r="J69" s="56">
        <v>1275</v>
      </c>
      <c r="K69" s="206"/>
      <c r="M69" s="53" t="s">
        <v>410</v>
      </c>
      <c r="N69" s="54" t="s">
        <v>221</v>
      </c>
      <c r="O69" s="53" t="s">
        <v>238</v>
      </c>
      <c r="P69" s="54" t="s">
        <v>272</v>
      </c>
      <c r="Q69" s="55" t="s">
        <v>222</v>
      </c>
      <c r="R69" s="55" t="s">
        <v>223</v>
      </c>
      <c r="S69" s="265" t="s">
        <v>452</v>
      </c>
    </row>
    <row r="70" spans="1:20" ht="15.75">
      <c r="A70" s="56">
        <v>64</v>
      </c>
      <c r="B70" s="57" t="s">
        <v>463</v>
      </c>
      <c r="C70" s="56">
        <v>1000</v>
      </c>
      <c r="D70" s="57" t="s">
        <v>587</v>
      </c>
      <c r="E70" s="58" t="s">
        <v>578</v>
      </c>
      <c r="F70" s="58" t="s">
        <v>323</v>
      </c>
      <c r="G70" s="58">
        <v>3</v>
      </c>
      <c r="H70" s="58" t="s">
        <v>428</v>
      </c>
      <c r="I70" s="58" t="s">
        <v>440</v>
      </c>
      <c r="J70" s="56">
        <v>1275</v>
      </c>
      <c r="K70" s="206"/>
      <c r="L70" s="303">
        <v>1</v>
      </c>
      <c r="M70" s="283">
        <v>2</v>
      </c>
      <c r="N70" s="57" t="s">
        <v>42</v>
      </c>
      <c r="O70" s="56">
        <v>1868</v>
      </c>
      <c r="P70" s="57" t="s">
        <v>552</v>
      </c>
      <c r="Q70" s="58" t="s">
        <v>496</v>
      </c>
      <c r="R70" s="102" t="s">
        <v>554</v>
      </c>
      <c r="S70" s="208">
        <v>7</v>
      </c>
      <c r="T70" s="189">
        <v>40</v>
      </c>
    </row>
    <row r="71" spans="1:20" ht="15.75">
      <c r="A71" s="56">
        <v>65</v>
      </c>
      <c r="B71" s="57" t="s">
        <v>598</v>
      </c>
      <c r="C71" s="56">
        <v>1000</v>
      </c>
      <c r="D71" s="57" t="s">
        <v>91</v>
      </c>
      <c r="E71" s="58" t="s">
        <v>578</v>
      </c>
      <c r="F71" s="58" t="s">
        <v>323</v>
      </c>
      <c r="G71" s="58">
        <v>3</v>
      </c>
      <c r="H71" s="58" t="s">
        <v>365</v>
      </c>
      <c r="I71" s="58" t="s">
        <v>424</v>
      </c>
      <c r="J71" s="56">
        <v>1275</v>
      </c>
      <c r="K71" s="206"/>
      <c r="L71" s="303">
        <v>2</v>
      </c>
      <c r="M71" s="283">
        <v>3</v>
      </c>
      <c r="N71" s="57" t="s">
        <v>105</v>
      </c>
      <c r="O71" s="56">
        <v>1800</v>
      </c>
      <c r="P71" s="57" t="s">
        <v>556</v>
      </c>
      <c r="Q71" s="58" t="s">
        <v>496</v>
      </c>
      <c r="R71" s="102" t="s">
        <v>497</v>
      </c>
      <c r="S71" s="208">
        <v>7</v>
      </c>
      <c r="T71" s="189">
        <v>35</v>
      </c>
    </row>
    <row r="72" spans="1:20" ht="15.75">
      <c r="A72" s="56">
        <v>66</v>
      </c>
      <c r="B72" s="57" t="s">
        <v>474</v>
      </c>
      <c r="C72" s="56">
        <v>1000</v>
      </c>
      <c r="D72" s="57" t="s">
        <v>521</v>
      </c>
      <c r="E72" s="58" t="s">
        <v>563</v>
      </c>
      <c r="F72" s="58" t="s">
        <v>323</v>
      </c>
      <c r="G72" s="58">
        <v>3</v>
      </c>
      <c r="H72" s="58" t="s">
        <v>599</v>
      </c>
      <c r="I72" s="58" t="s">
        <v>486</v>
      </c>
      <c r="J72" s="56">
        <v>1275</v>
      </c>
      <c r="K72" s="206"/>
      <c r="L72" s="303">
        <v>3</v>
      </c>
      <c r="M72" s="283">
        <v>10</v>
      </c>
      <c r="N72" s="57" t="s">
        <v>302</v>
      </c>
      <c r="O72" s="56">
        <v>1000</v>
      </c>
      <c r="P72" s="57" t="s">
        <v>565</v>
      </c>
      <c r="Q72" s="58" t="s">
        <v>310</v>
      </c>
      <c r="R72" s="102" t="s">
        <v>499</v>
      </c>
      <c r="S72" s="208">
        <v>6</v>
      </c>
      <c r="T72" s="189">
        <v>32</v>
      </c>
    </row>
    <row r="73" spans="1:20" ht="15.75">
      <c r="A73" s="56">
        <v>67</v>
      </c>
      <c r="B73" s="57" t="s">
        <v>445</v>
      </c>
      <c r="C73" s="56">
        <v>1000</v>
      </c>
      <c r="D73" s="57" t="s">
        <v>590</v>
      </c>
      <c r="E73" s="58" t="s">
        <v>578</v>
      </c>
      <c r="F73" s="58" t="s">
        <v>323</v>
      </c>
      <c r="G73" s="58">
        <v>3</v>
      </c>
      <c r="H73" s="58" t="s">
        <v>320</v>
      </c>
      <c r="I73" s="58" t="s">
        <v>425</v>
      </c>
      <c r="J73" s="56">
        <v>1275</v>
      </c>
      <c r="K73" s="206"/>
      <c r="L73" s="303">
        <v>4</v>
      </c>
      <c r="M73" s="283">
        <v>11</v>
      </c>
      <c r="N73" s="57" t="s">
        <v>301</v>
      </c>
      <c r="O73" s="56">
        <v>1540</v>
      </c>
      <c r="P73" s="57" t="s">
        <v>515</v>
      </c>
      <c r="Q73" s="58" t="s">
        <v>310</v>
      </c>
      <c r="R73" s="102" t="s">
        <v>567</v>
      </c>
      <c r="S73" s="208">
        <v>6</v>
      </c>
      <c r="T73" s="189">
        <v>30</v>
      </c>
    </row>
    <row r="74" spans="1:20" ht="15.75">
      <c r="A74" s="56">
        <v>68</v>
      </c>
      <c r="B74" s="57" t="s">
        <v>600</v>
      </c>
      <c r="C74" s="56">
        <v>1000</v>
      </c>
      <c r="D74" s="57" t="s">
        <v>521</v>
      </c>
      <c r="E74" s="58" t="s">
        <v>578</v>
      </c>
      <c r="F74" s="58" t="s">
        <v>324</v>
      </c>
      <c r="G74" s="58">
        <v>2</v>
      </c>
      <c r="H74" s="58" t="s">
        <v>316</v>
      </c>
      <c r="I74" s="58" t="s">
        <v>419</v>
      </c>
      <c r="J74" s="56">
        <v>1234</v>
      </c>
      <c r="K74" s="206"/>
      <c r="L74" s="303">
        <v>5</v>
      </c>
      <c r="M74" s="283">
        <v>14</v>
      </c>
      <c r="N74" s="57" t="s">
        <v>570</v>
      </c>
      <c r="O74" s="56">
        <v>1250</v>
      </c>
      <c r="P74" s="57" t="s">
        <v>91</v>
      </c>
      <c r="Q74" s="58" t="s">
        <v>310</v>
      </c>
      <c r="R74" s="102" t="s">
        <v>516</v>
      </c>
      <c r="S74" s="208">
        <v>6</v>
      </c>
      <c r="T74" s="189">
        <v>29</v>
      </c>
    </row>
    <row r="75" spans="1:20" ht="15.75">
      <c r="A75" s="56">
        <v>69</v>
      </c>
      <c r="B75" s="57" t="s">
        <v>466</v>
      </c>
      <c r="C75" s="56">
        <v>1000</v>
      </c>
      <c r="D75" s="57" t="s">
        <v>556</v>
      </c>
      <c r="E75" s="58" t="s">
        <v>576</v>
      </c>
      <c r="F75" s="58" t="s">
        <v>324</v>
      </c>
      <c r="G75" s="58">
        <v>2</v>
      </c>
      <c r="H75" s="58" t="s">
        <v>319</v>
      </c>
      <c r="I75" s="58" t="s">
        <v>417</v>
      </c>
      <c r="J75" s="56">
        <v>1234</v>
      </c>
      <c r="K75" s="206"/>
      <c r="L75" s="303">
        <v>6</v>
      </c>
      <c r="M75" s="283">
        <v>15</v>
      </c>
      <c r="N75" s="57" t="s">
        <v>218</v>
      </c>
      <c r="O75" s="56">
        <v>1250</v>
      </c>
      <c r="P75" s="57" t="s">
        <v>572</v>
      </c>
      <c r="Q75" s="58" t="s">
        <v>310</v>
      </c>
      <c r="R75" s="102" t="s">
        <v>511</v>
      </c>
      <c r="S75" s="208">
        <v>6</v>
      </c>
      <c r="T75" s="189">
        <v>28</v>
      </c>
    </row>
    <row r="76" spans="1:20" ht="15.75">
      <c r="A76" s="56">
        <v>70</v>
      </c>
      <c r="B76" s="57" t="s">
        <v>601</v>
      </c>
      <c r="C76" s="56">
        <v>1000</v>
      </c>
      <c r="D76" s="57" t="s">
        <v>91</v>
      </c>
      <c r="E76" s="58" t="s">
        <v>582</v>
      </c>
      <c r="F76" s="58" t="s">
        <v>324</v>
      </c>
      <c r="G76" s="58">
        <v>2</v>
      </c>
      <c r="H76" s="58" t="s">
        <v>602</v>
      </c>
      <c r="I76" s="58" t="s">
        <v>603</v>
      </c>
      <c r="J76" s="56">
        <v>1234</v>
      </c>
      <c r="K76" s="206"/>
      <c r="L76" s="303">
        <v>7</v>
      </c>
      <c r="M76" s="283">
        <v>18</v>
      </c>
      <c r="N76" s="57" t="s">
        <v>212</v>
      </c>
      <c r="O76" s="56">
        <v>1000</v>
      </c>
      <c r="P76" s="57" t="s">
        <v>556</v>
      </c>
      <c r="Q76" s="58" t="s">
        <v>312</v>
      </c>
      <c r="R76" s="102" t="s">
        <v>516</v>
      </c>
      <c r="S76" s="208">
        <v>3</v>
      </c>
      <c r="T76" s="189">
        <v>27</v>
      </c>
    </row>
    <row r="77" spans="1:20" ht="15.75">
      <c r="A77" s="56">
        <v>71</v>
      </c>
      <c r="B77" s="57" t="s">
        <v>536</v>
      </c>
      <c r="C77" s="56">
        <v>1000</v>
      </c>
      <c r="D77" s="57" t="s">
        <v>87</v>
      </c>
      <c r="E77" s="58" t="s">
        <v>578</v>
      </c>
      <c r="F77" s="58" t="s">
        <v>325</v>
      </c>
      <c r="G77" s="58">
        <v>2</v>
      </c>
      <c r="H77" s="58" t="s">
        <v>425</v>
      </c>
      <c r="I77" s="58" t="s">
        <v>516</v>
      </c>
      <c r="J77" s="56">
        <v>1180</v>
      </c>
      <c r="K77" s="206"/>
      <c r="L77" s="303">
        <v>8</v>
      </c>
      <c r="M77" s="283">
        <v>22</v>
      </c>
      <c r="N77" s="57" t="s">
        <v>304</v>
      </c>
      <c r="O77" s="56">
        <v>1000</v>
      </c>
      <c r="P77" s="57" t="s">
        <v>565</v>
      </c>
      <c r="Q77" s="58" t="s">
        <v>312</v>
      </c>
      <c r="R77" s="102" t="s">
        <v>423</v>
      </c>
      <c r="S77" s="208">
        <v>5</v>
      </c>
      <c r="T77" s="189">
        <v>26</v>
      </c>
    </row>
    <row r="78" spans="1:20" ht="15.75">
      <c r="A78" s="56">
        <v>72</v>
      </c>
      <c r="B78" s="57" t="s">
        <v>604</v>
      </c>
      <c r="C78" s="56">
        <v>1000</v>
      </c>
      <c r="D78" s="57" t="s">
        <v>370</v>
      </c>
      <c r="E78" s="58" t="s">
        <v>578</v>
      </c>
      <c r="F78" s="58" t="s">
        <v>325</v>
      </c>
      <c r="G78" s="58">
        <v>2</v>
      </c>
      <c r="H78" s="58" t="s">
        <v>313</v>
      </c>
      <c r="I78" s="58" t="s">
        <v>485</v>
      </c>
      <c r="J78" s="56">
        <v>1180</v>
      </c>
      <c r="K78" s="206"/>
      <c r="L78" s="303">
        <v>9</v>
      </c>
      <c r="M78" s="283">
        <v>35</v>
      </c>
      <c r="N78" s="57" t="s">
        <v>173</v>
      </c>
      <c r="O78" s="56">
        <v>1250</v>
      </c>
      <c r="P78" s="57" t="s">
        <v>552</v>
      </c>
      <c r="Q78" s="58" t="s">
        <v>314</v>
      </c>
      <c r="R78" s="102" t="s">
        <v>412</v>
      </c>
      <c r="S78" s="208">
        <v>5</v>
      </c>
      <c r="T78" s="189">
        <v>25</v>
      </c>
    </row>
    <row r="79" spans="1:20" ht="15.75">
      <c r="A79" s="56">
        <v>73</v>
      </c>
      <c r="B79" s="57" t="s">
        <v>605</v>
      </c>
      <c r="C79" s="56">
        <v>1000</v>
      </c>
      <c r="D79" s="57" t="s">
        <v>556</v>
      </c>
      <c r="E79" s="58" t="s">
        <v>578</v>
      </c>
      <c r="F79" s="58" t="s">
        <v>325</v>
      </c>
      <c r="G79" s="58">
        <v>2</v>
      </c>
      <c r="H79" s="58" t="s">
        <v>364</v>
      </c>
      <c r="I79" s="58" t="s">
        <v>427</v>
      </c>
      <c r="J79" s="56">
        <v>1180</v>
      </c>
      <c r="K79" s="206"/>
      <c r="L79" s="303">
        <v>10</v>
      </c>
      <c r="M79" s="283">
        <v>38</v>
      </c>
      <c r="N79" s="57" t="s">
        <v>525</v>
      </c>
      <c r="O79" s="56">
        <v>1000</v>
      </c>
      <c r="P79" s="57" t="s">
        <v>526</v>
      </c>
      <c r="Q79" s="58" t="s">
        <v>317</v>
      </c>
      <c r="R79" s="102" t="s">
        <v>484</v>
      </c>
      <c r="S79" s="208">
        <v>4</v>
      </c>
      <c r="T79" s="189">
        <v>24</v>
      </c>
    </row>
    <row r="80" spans="1:20" ht="15.75">
      <c r="A80" s="56">
        <v>74</v>
      </c>
      <c r="B80" s="57" t="s">
        <v>606</v>
      </c>
      <c r="C80" s="56">
        <v>1000</v>
      </c>
      <c r="D80" s="57" t="s">
        <v>91</v>
      </c>
      <c r="E80" s="58" t="s">
        <v>578</v>
      </c>
      <c r="F80" s="58" t="s">
        <v>325</v>
      </c>
      <c r="G80" s="58">
        <v>2</v>
      </c>
      <c r="H80" s="58" t="s">
        <v>607</v>
      </c>
      <c r="I80" s="58" t="s">
        <v>425</v>
      </c>
      <c r="J80" s="56">
        <v>1180</v>
      </c>
      <c r="K80" s="206"/>
      <c r="L80" s="303">
        <v>11</v>
      </c>
      <c r="M80" s="283">
        <v>43</v>
      </c>
      <c r="N80" s="57" t="s">
        <v>527</v>
      </c>
      <c r="O80" s="56">
        <v>1000</v>
      </c>
      <c r="P80" s="57" t="s">
        <v>526</v>
      </c>
      <c r="Q80" s="58" t="s">
        <v>318</v>
      </c>
      <c r="R80" s="102" t="s">
        <v>423</v>
      </c>
      <c r="S80" s="208">
        <v>4</v>
      </c>
      <c r="T80" s="189">
        <v>23</v>
      </c>
    </row>
    <row r="81" spans="1:20" ht="15.75">
      <c r="A81" s="56">
        <v>75</v>
      </c>
      <c r="B81" s="57" t="s">
        <v>608</v>
      </c>
      <c r="C81" s="56">
        <v>1000</v>
      </c>
      <c r="D81" s="57" t="s">
        <v>590</v>
      </c>
      <c r="E81" s="58" t="s">
        <v>578</v>
      </c>
      <c r="F81" s="58" t="s">
        <v>325</v>
      </c>
      <c r="G81" s="58">
        <v>2</v>
      </c>
      <c r="H81" s="58" t="s">
        <v>607</v>
      </c>
      <c r="I81" s="58" t="s">
        <v>603</v>
      </c>
      <c r="J81" s="56">
        <v>1180</v>
      </c>
      <c r="K81" s="206"/>
      <c r="L81" s="303">
        <v>12</v>
      </c>
      <c r="M81" s="283">
        <v>44</v>
      </c>
      <c r="N81" s="57" t="s">
        <v>58</v>
      </c>
      <c r="O81" s="56">
        <v>1000</v>
      </c>
      <c r="P81" s="57" t="s">
        <v>235</v>
      </c>
      <c r="Q81" s="58" t="s">
        <v>318</v>
      </c>
      <c r="R81" s="102" t="s">
        <v>411</v>
      </c>
      <c r="S81" s="208">
        <v>4</v>
      </c>
      <c r="T81" s="189">
        <v>22</v>
      </c>
    </row>
    <row r="82" spans="1:20" ht="15.75">
      <c r="A82" s="56">
        <v>76</v>
      </c>
      <c r="B82" s="57" t="s">
        <v>489</v>
      </c>
      <c r="C82" s="56">
        <v>1000</v>
      </c>
      <c r="D82" s="57" t="s">
        <v>87</v>
      </c>
      <c r="E82" s="58" t="s">
        <v>594</v>
      </c>
      <c r="F82" s="58" t="s">
        <v>326</v>
      </c>
      <c r="G82" s="58">
        <v>1</v>
      </c>
      <c r="H82" s="58" t="s">
        <v>607</v>
      </c>
      <c r="I82" s="58" t="s">
        <v>415</v>
      </c>
      <c r="J82" s="56">
        <v>1127</v>
      </c>
      <c r="K82" s="206"/>
      <c r="L82" s="303">
        <v>13</v>
      </c>
      <c r="M82" s="306">
        <v>56</v>
      </c>
      <c r="N82" s="207" t="s">
        <v>533</v>
      </c>
      <c r="O82" s="115">
        <v>1000</v>
      </c>
      <c r="P82" s="207" t="s">
        <v>526</v>
      </c>
      <c r="Q82" s="116" t="s">
        <v>321</v>
      </c>
      <c r="R82" s="261" t="s">
        <v>419</v>
      </c>
      <c r="S82" s="208">
        <v>3</v>
      </c>
      <c r="T82" s="189">
        <v>21</v>
      </c>
    </row>
    <row r="83" spans="1:19" ht="15.75">
      <c r="A83"/>
      <c r="B83"/>
      <c r="C83"/>
      <c r="D83"/>
      <c r="E83"/>
      <c r="F83"/>
      <c r="G83"/>
      <c r="H83"/>
      <c r="I83"/>
      <c r="J83"/>
      <c r="K83" s="206"/>
      <c r="S83" s="68"/>
    </row>
    <row r="84" spans="1:18" ht="15.75">
      <c r="A84" s="167"/>
      <c r="B84" s="167"/>
      <c r="C84" s="124"/>
      <c r="D84" s="175"/>
      <c r="E84" s="175"/>
      <c r="F84" s="175"/>
      <c r="G84" s="175"/>
      <c r="M84" s="52" t="s">
        <v>480</v>
      </c>
      <c r="N84"/>
      <c r="O84"/>
      <c r="P84"/>
      <c r="Q84"/>
      <c r="R84"/>
    </row>
    <row r="85" spans="1:18" ht="15.75">
      <c r="A85" s="167"/>
      <c r="B85" s="167"/>
      <c r="C85" s="124"/>
      <c r="D85" s="175"/>
      <c r="E85" s="175"/>
      <c r="F85" s="175"/>
      <c r="G85" s="175"/>
      <c r="M85"/>
      <c r="N85"/>
      <c r="O85"/>
      <c r="P85"/>
      <c r="Q85"/>
      <c r="R85"/>
    </row>
    <row r="86" spans="1:19" ht="15.75">
      <c r="A86" s="167"/>
      <c r="B86" s="167"/>
      <c r="C86" s="124"/>
      <c r="D86" s="175"/>
      <c r="E86" s="175"/>
      <c r="F86" s="175"/>
      <c r="G86" s="175"/>
      <c r="M86" s="53" t="s">
        <v>410</v>
      </c>
      <c r="N86" s="54" t="s">
        <v>221</v>
      </c>
      <c r="O86" s="53" t="s">
        <v>238</v>
      </c>
      <c r="P86" s="54" t="s">
        <v>272</v>
      </c>
      <c r="Q86" s="55" t="s">
        <v>222</v>
      </c>
      <c r="R86" s="55" t="s">
        <v>223</v>
      </c>
      <c r="S86" s="265" t="s">
        <v>452</v>
      </c>
    </row>
    <row r="87" spans="1:20" ht="15.75">
      <c r="A87" s="167"/>
      <c r="B87" s="167"/>
      <c r="C87" s="124"/>
      <c r="D87" s="175"/>
      <c r="E87" s="175"/>
      <c r="F87" s="175"/>
      <c r="G87" s="175"/>
      <c r="L87" s="303">
        <v>1</v>
      </c>
      <c r="M87" s="283">
        <v>57</v>
      </c>
      <c r="N87" s="57" t="s">
        <v>593</v>
      </c>
      <c r="O87" s="56">
        <v>1000</v>
      </c>
      <c r="P87" s="57" t="s">
        <v>92</v>
      </c>
      <c r="Q87" s="58" t="s">
        <v>321</v>
      </c>
      <c r="R87" s="102" t="s">
        <v>425</v>
      </c>
      <c r="S87" s="208">
        <v>3</v>
      </c>
      <c r="T87" s="189">
        <v>40</v>
      </c>
    </row>
    <row r="88" spans="1:20" ht="15.75">
      <c r="A88" s="167"/>
      <c r="B88" s="167"/>
      <c r="C88" s="124"/>
      <c r="D88" s="175"/>
      <c r="E88" s="175"/>
      <c r="F88" s="175"/>
      <c r="G88" s="175"/>
      <c r="L88" s="303">
        <v>2</v>
      </c>
      <c r="M88" s="283">
        <v>76</v>
      </c>
      <c r="N88" s="57" t="s">
        <v>489</v>
      </c>
      <c r="O88" s="56">
        <v>1000</v>
      </c>
      <c r="P88" s="57" t="s">
        <v>87</v>
      </c>
      <c r="Q88" s="58" t="s">
        <v>326</v>
      </c>
      <c r="R88" s="102" t="s">
        <v>607</v>
      </c>
      <c r="S88" s="208">
        <v>1</v>
      </c>
      <c r="T88" s="189">
        <v>35</v>
      </c>
    </row>
    <row r="89" spans="1:18" ht="15.75">
      <c r="A89" s="167"/>
      <c r="B89" s="167"/>
      <c r="C89" s="124"/>
      <c r="D89" s="175"/>
      <c r="E89" s="175"/>
      <c r="F89" s="175"/>
      <c r="G89" s="175"/>
      <c r="M89"/>
      <c r="N89"/>
      <c r="O89"/>
      <c r="P89"/>
      <c r="Q89"/>
      <c r="R89"/>
    </row>
    <row r="90" spans="1:18" ht="15.75">
      <c r="A90" s="167"/>
      <c r="B90" s="167"/>
      <c r="C90" s="124"/>
      <c r="D90" s="175"/>
      <c r="E90" s="175"/>
      <c r="F90" s="175"/>
      <c r="G90" s="175"/>
      <c r="M90" s="52" t="s">
        <v>481</v>
      </c>
      <c r="N90"/>
      <c r="O90"/>
      <c r="P90"/>
      <c r="Q90"/>
      <c r="R90"/>
    </row>
    <row r="91" spans="1:18" ht="15.75">
      <c r="A91" s="167"/>
      <c r="B91" s="167"/>
      <c r="C91" s="124"/>
      <c r="D91" s="175"/>
      <c r="E91" s="175"/>
      <c r="F91" s="175"/>
      <c r="G91" s="175"/>
      <c r="M91"/>
      <c r="N91"/>
      <c r="O91"/>
      <c r="P91"/>
      <c r="Q91"/>
      <c r="R91"/>
    </row>
    <row r="92" spans="1:19" ht="15.75">
      <c r="A92" s="167"/>
      <c r="B92" s="167"/>
      <c r="C92" s="124"/>
      <c r="D92" s="175"/>
      <c r="E92" s="175"/>
      <c r="F92" s="175"/>
      <c r="G92" s="175"/>
      <c r="M92" s="53" t="s">
        <v>410</v>
      </c>
      <c r="N92" s="54" t="s">
        <v>221</v>
      </c>
      <c r="O92" s="53" t="s">
        <v>238</v>
      </c>
      <c r="P92" s="54" t="s">
        <v>272</v>
      </c>
      <c r="Q92" s="55" t="s">
        <v>222</v>
      </c>
      <c r="R92" s="55" t="s">
        <v>223</v>
      </c>
      <c r="S92" s="265" t="s">
        <v>452</v>
      </c>
    </row>
    <row r="93" spans="1:20" ht="15.75">
      <c r="A93" s="167"/>
      <c r="B93" s="167"/>
      <c r="C93" s="124"/>
      <c r="D93" s="175"/>
      <c r="E93" s="175"/>
      <c r="F93" s="175"/>
      <c r="G93" s="175"/>
      <c r="L93" s="303">
        <v>1</v>
      </c>
      <c r="M93" s="283">
        <v>32</v>
      </c>
      <c r="N93" s="57" t="s">
        <v>581</v>
      </c>
      <c r="O93" s="56">
        <v>1250</v>
      </c>
      <c r="P93" s="57" t="s">
        <v>359</v>
      </c>
      <c r="Q93" s="58" t="s">
        <v>314</v>
      </c>
      <c r="R93" s="102" t="s">
        <v>411</v>
      </c>
      <c r="S93" s="208">
        <v>4</v>
      </c>
      <c r="T93" s="189">
        <v>40</v>
      </c>
    </row>
    <row r="94" spans="1:20" ht="15.75">
      <c r="A94" s="167"/>
      <c r="B94" s="167"/>
      <c r="C94" s="124"/>
      <c r="D94" s="175"/>
      <c r="E94" s="175"/>
      <c r="F94" s="175"/>
      <c r="G94" s="175"/>
      <c r="L94" s="303">
        <v>2</v>
      </c>
      <c r="M94" s="283">
        <v>42</v>
      </c>
      <c r="N94" s="57" t="s">
        <v>163</v>
      </c>
      <c r="O94" s="56">
        <v>1250</v>
      </c>
      <c r="P94" s="57" t="s">
        <v>359</v>
      </c>
      <c r="Q94" s="58" t="s">
        <v>318</v>
      </c>
      <c r="R94" s="102" t="s">
        <v>423</v>
      </c>
      <c r="S94" s="208">
        <v>4</v>
      </c>
      <c r="T94" s="189">
        <v>35</v>
      </c>
    </row>
    <row r="95" spans="12:20" ht="15.75">
      <c r="L95" s="303">
        <v>3</v>
      </c>
      <c r="M95" s="283">
        <v>70</v>
      </c>
      <c r="N95" s="57" t="s">
        <v>601</v>
      </c>
      <c r="O95" s="56">
        <v>1000</v>
      </c>
      <c r="P95" s="57" t="s">
        <v>91</v>
      </c>
      <c r="Q95" s="58" t="s">
        <v>324</v>
      </c>
      <c r="R95" s="102" t="s">
        <v>602</v>
      </c>
      <c r="S95" s="208">
        <v>2</v>
      </c>
      <c r="T95" s="189">
        <v>32</v>
      </c>
    </row>
    <row r="96" spans="1:18" ht="12.75">
      <c r="A96" s="193"/>
      <c r="M96"/>
      <c r="N96"/>
      <c r="O96"/>
      <c r="P96"/>
      <c r="Q96"/>
      <c r="R96"/>
    </row>
    <row r="97" spans="1:18" ht="15.75">
      <c r="A97" s="193"/>
      <c r="M97" s="52" t="s">
        <v>482</v>
      </c>
      <c r="N97"/>
      <c r="O97"/>
      <c r="P97"/>
      <c r="Q97"/>
      <c r="R97"/>
    </row>
    <row r="98" spans="12:18" ht="15.75">
      <c r="L98" s="192"/>
      <c r="M98"/>
      <c r="N98"/>
      <c r="O98"/>
      <c r="P98"/>
      <c r="Q98"/>
      <c r="R98"/>
    </row>
    <row r="99" spans="1:19" ht="18.75">
      <c r="A99" s="194"/>
      <c r="L99" s="192"/>
      <c r="M99" s="53" t="s">
        <v>410</v>
      </c>
      <c r="N99" s="54" t="s">
        <v>221</v>
      </c>
      <c r="O99" s="53" t="s">
        <v>238</v>
      </c>
      <c r="P99" s="54" t="s">
        <v>272</v>
      </c>
      <c r="Q99" s="55" t="s">
        <v>222</v>
      </c>
      <c r="R99" s="55" t="s">
        <v>223</v>
      </c>
      <c r="S99" s="265" t="s">
        <v>452</v>
      </c>
    </row>
    <row r="100" spans="12:20" ht="15.75">
      <c r="L100" s="304">
        <v>1</v>
      </c>
      <c r="M100" s="283">
        <v>20</v>
      </c>
      <c r="N100" s="57" t="s">
        <v>85</v>
      </c>
      <c r="O100" s="56">
        <v>1250</v>
      </c>
      <c r="P100" s="57" t="s">
        <v>552</v>
      </c>
      <c r="Q100" s="58" t="s">
        <v>312</v>
      </c>
      <c r="R100" s="102" t="s">
        <v>439</v>
      </c>
      <c r="S100" s="208">
        <v>5</v>
      </c>
      <c r="T100" s="189">
        <v>40</v>
      </c>
    </row>
    <row r="101" spans="1:20" ht="15.75">
      <c r="A101" s="195"/>
      <c r="L101" s="304">
        <v>2</v>
      </c>
      <c r="M101" s="283">
        <v>69</v>
      </c>
      <c r="N101" s="57" t="s">
        <v>466</v>
      </c>
      <c r="O101" s="56">
        <v>1000</v>
      </c>
      <c r="P101" s="57" t="s">
        <v>556</v>
      </c>
      <c r="Q101" s="58" t="s">
        <v>324</v>
      </c>
      <c r="R101" s="102" t="s">
        <v>319</v>
      </c>
      <c r="S101" s="208">
        <v>2</v>
      </c>
      <c r="T101" s="189">
        <v>35</v>
      </c>
    </row>
    <row r="102" spans="12:18" ht="15.75">
      <c r="L102" s="192"/>
      <c r="M102"/>
      <c r="N102"/>
      <c r="O102"/>
      <c r="P102"/>
      <c r="Q102"/>
      <c r="R102"/>
    </row>
    <row r="103" spans="1:18" ht="15.75">
      <c r="A103" s="196"/>
      <c r="B103" s="196"/>
      <c r="C103" s="197"/>
      <c r="D103" s="234"/>
      <c r="E103" s="198"/>
      <c r="F103" s="198"/>
      <c r="G103" s="198"/>
      <c r="I103" s="199"/>
      <c r="J103" s="199"/>
      <c r="K103" s="199"/>
      <c r="L103" s="192"/>
      <c r="M103" s="52" t="s">
        <v>609</v>
      </c>
      <c r="N103"/>
      <c r="O103"/>
      <c r="P103"/>
      <c r="Q103"/>
      <c r="R103"/>
    </row>
    <row r="104" spans="1:18" ht="15.75">
      <c r="A104" s="199"/>
      <c r="B104" s="199"/>
      <c r="C104" s="192"/>
      <c r="D104" s="200"/>
      <c r="E104" s="200"/>
      <c r="F104" s="200"/>
      <c r="G104" s="200"/>
      <c r="I104" s="199"/>
      <c r="J104" s="199"/>
      <c r="K104" s="199"/>
      <c r="L104" s="192"/>
      <c r="M104"/>
      <c r="N104"/>
      <c r="O104"/>
      <c r="P104"/>
      <c r="Q104"/>
      <c r="R104"/>
    </row>
    <row r="105" spans="1:19" ht="15.75">
      <c r="A105" s="199"/>
      <c r="B105" s="199"/>
      <c r="C105" s="192"/>
      <c r="D105" s="200"/>
      <c r="E105" s="200"/>
      <c r="F105" s="200"/>
      <c r="G105" s="200"/>
      <c r="I105" s="199"/>
      <c r="J105" s="199"/>
      <c r="K105" s="199"/>
      <c r="L105" s="192"/>
      <c r="M105" s="53" t="s">
        <v>410</v>
      </c>
      <c r="N105" s="54" t="s">
        <v>221</v>
      </c>
      <c r="O105" s="53" t="s">
        <v>238</v>
      </c>
      <c r="P105" s="54" t="s">
        <v>272</v>
      </c>
      <c r="Q105" s="55" t="s">
        <v>222</v>
      </c>
      <c r="R105" s="55" t="s">
        <v>223</v>
      </c>
      <c r="S105" s="265" t="s">
        <v>452</v>
      </c>
    </row>
    <row r="106" spans="1:20" ht="15.75">
      <c r="A106" s="199"/>
      <c r="B106" s="199"/>
      <c r="C106" s="192"/>
      <c r="D106" s="200"/>
      <c r="E106" s="200"/>
      <c r="F106" s="200"/>
      <c r="G106" s="200"/>
      <c r="I106" s="199"/>
      <c r="J106" s="199"/>
      <c r="K106" s="199"/>
      <c r="L106" s="304">
        <v>1</v>
      </c>
      <c r="M106" s="283">
        <v>31</v>
      </c>
      <c r="N106" s="57" t="s">
        <v>82</v>
      </c>
      <c r="O106" s="56">
        <v>1000</v>
      </c>
      <c r="P106" s="57" t="s">
        <v>565</v>
      </c>
      <c r="Q106" s="58" t="s">
        <v>314</v>
      </c>
      <c r="R106" s="102" t="s">
        <v>484</v>
      </c>
      <c r="S106" s="208">
        <v>4</v>
      </c>
      <c r="T106" s="189">
        <v>40</v>
      </c>
    </row>
    <row r="107" spans="1:11" ht="15.75">
      <c r="A107" s="199"/>
      <c r="B107" s="199"/>
      <c r="C107" s="192"/>
      <c r="D107" s="200"/>
      <c r="E107" s="200"/>
      <c r="F107" s="200"/>
      <c r="G107" s="200"/>
      <c r="I107" s="199"/>
      <c r="J107" s="199"/>
      <c r="K107" s="199"/>
    </row>
    <row r="108" spans="1:11" ht="15.75">
      <c r="A108" s="199"/>
      <c r="B108" s="199"/>
      <c r="C108" s="192"/>
      <c r="D108" s="200"/>
      <c r="E108" s="200"/>
      <c r="F108" s="200"/>
      <c r="G108" s="200"/>
      <c r="I108" s="199"/>
      <c r="J108" s="199"/>
      <c r="K108" s="199"/>
    </row>
    <row r="109" spans="1:11" ht="15.75">
      <c r="A109" s="199"/>
      <c r="B109" s="199"/>
      <c r="C109" s="192"/>
      <c r="D109" s="200"/>
      <c r="E109" s="200"/>
      <c r="F109" s="200"/>
      <c r="G109" s="200"/>
      <c r="I109" s="199"/>
      <c r="J109" s="199"/>
      <c r="K109" s="199"/>
    </row>
    <row r="110" spans="1:11" ht="15.75">
      <c r="A110" s="199"/>
      <c r="B110" s="199"/>
      <c r="C110" s="192"/>
      <c r="D110" s="200"/>
      <c r="E110" s="200"/>
      <c r="F110" s="200"/>
      <c r="G110" s="200"/>
      <c r="I110" s="199"/>
      <c r="J110" s="199"/>
      <c r="K110" s="199"/>
    </row>
    <row r="111" spans="1:11" ht="15.75">
      <c r="A111" s="199"/>
      <c r="B111" s="199"/>
      <c r="C111" s="192"/>
      <c r="D111" s="200"/>
      <c r="E111" s="200"/>
      <c r="F111" s="200"/>
      <c r="G111" s="200"/>
      <c r="I111" s="199"/>
      <c r="J111" s="199"/>
      <c r="K111" s="199"/>
    </row>
    <row r="112" spans="1:14" ht="15.75">
      <c r="A112" s="199"/>
      <c r="B112" s="199"/>
      <c r="C112" s="192"/>
      <c r="D112" s="200"/>
      <c r="E112" s="200"/>
      <c r="F112" s="200"/>
      <c r="G112" s="200"/>
      <c r="I112" s="199"/>
      <c r="J112" s="199"/>
      <c r="K112" s="199"/>
      <c r="L112" s="192"/>
      <c r="M112" s="124"/>
      <c r="N112" s="167"/>
    </row>
    <row r="113" spans="1:14" ht="15.75">
      <c r="A113" s="199"/>
      <c r="B113" s="199"/>
      <c r="C113" s="192"/>
      <c r="D113" s="200"/>
      <c r="E113" s="200"/>
      <c r="F113" s="200"/>
      <c r="G113" s="200"/>
      <c r="I113" s="199"/>
      <c r="J113" s="199"/>
      <c r="K113" s="199"/>
      <c r="L113" s="192"/>
      <c r="M113" s="124"/>
      <c r="N113" s="167"/>
    </row>
    <row r="114" spans="1:14" ht="15.75">
      <c r="A114" s="199"/>
      <c r="B114" s="199"/>
      <c r="C114" s="192"/>
      <c r="D114" s="200"/>
      <c r="E114" s="200"/>
      <c r="F114" s="200"/>
      <c r="G114" s="200"/>
      <c r="I114" s="199"/>
      <c r="J114" s="199"/>
      <c r="K114" s="199"/>
      <c r="L114" s="192"/>
      <c r="M114" s="124"/>
      <c r="N114" s="167"/>
    </row>
    <row r="115" spans="1:14" ht="15.75">
      <c r="A115" s="199"/>
      <c r="B115" s="199"/>
      <c r="C115" s="192"/>
      <c r="D115" s="200"/>
      <c r="E115" s="200"/>
      <c r="F115" s="200"/>
      <c r="G115" s="200"/>
      <c r="I115" s="199"/>
      <c r="J115" s="199"/>
      <c r="K115" s="199"/>
      <c r="L115" s="192"/>
      <c r="M115" s="124"/>
      <c r="N115" s="167"/>
    </row>
    <row r="116" spans="1:7" ht="15.75">
      <c r="A116" s="199"/>
      <c r="B116" s="199"/>
      <c r="C116" s="192"/>
      <c r="D116" s="200"/>
      <c r="E116" s="200"/>
      <c r="F116" s="200"/>
      <c r="G116" s="200"/>
    </row>
    <row r="117" spans="1:7" ht="15.75">
      <c r="A117" s="199"/>
      <c r="B117" s="199"/>
      <c r="C117" s="192"/>
      <c r="D117" s="200"/>
      <c r="E117" s="200"/>
      <c r="F117" s="200"/>
      <c r="G117" s="200"/>
    </row>
    <row r="118" spans="1:7" ht="15.75">
      <c r="A118" s="199"/>
      <c r="B118" s="199"/>
      <c r="C118" s="192"/>
      <c r="D118" s="200"/>
      <c r="E118" s="200"/>
      <c r="F118" s="200"/>
      <c r="G118" s="200"/>
    </row>
    <row r="119" spans="1:7" ht="15.75">
      <c r="A119" s="199"/>
      <c r="B119" s="199"/>
      <c r="C119" s="192"/>
      <c r="D119" s="200"/>
      <c r="E119" s="200"/>
      <c r="F119" s="200"/>
      <c r="G119" s="200"/>
    </row>
    <row r="120" spans="1:7" ht="15.75">
      <c r="A120" s="199"/>
      <c r="B120" s="199"/>
      <c r="C120" s="192"/>
      <c r="D120" s="200"/>
      <c r="E120" s="200"/>
      <c r="F120" s="200"/>
      <c r="G120" s="200"/>
    </row>
    <row r="121" spans="1:7" ht="15.75">
      <c r="A121" s="199"/>
      <c r="B121" s="199"/>
      <c r="C121" s="192"/>
      <c r="D121" s="200"/>
      <c r="E121" s="200"/>
      <c r="F121" s="200"/>
      <c r="G121" s="200"/>
    </row>
    <row r="122" spans="1:7" ht="15.75">
      <c r="A122" s="199"/>
      <c r="B122" s="199"/>
      <c r="C122" s="192"/>
      <c r="D122" s="200"/>
      <c r="E122" s="200"/>
      <c r="F122" s="200"/>
      <c r="G122" s="200"/>
    </row>
    <row r="123" spans="1:7" ht="15.75">
      <c r="A123" s="199"/>
      <c r="B123" s="199"/>
      <c r="C123" s="192"/>
      <c r="D123" s="200"/>
      <c r="E123" s="200"/>
      <c r="F123" s="200"/>
      <c r="G123" s="200"/>
    </row>
    <row r="124" spans="1:7" ht="15.75">
      <c r="A124" s="199"/>
      <c r="B124" s="199"/>
      <c r="C124" s="192"/>
      <c r="D124" s="200"/>
      <c r="E124" s="200"/>
      <c r="F124" s="200"/>
      <c r="G124" s="200"/>
    </row>
    <row r="125" spans="1:7" ht="15.75">
      <c r="A125" s="199"/>
      <c r="B125" s="199"/>
      <c r="C125" s="192"/>
      <c r="D125" s="200"/>
      <c r="E125" s="200"/>
      <c r="F125" s="200"/>
      <c r="G125" s="200"/>
    </row>
    <row r="126" spans="1:7" ht="15.75">
      <c r="A126" s="199"/>
      <c r="B126" s="199"/>
      <c r="C126" s="192"/>
      <c r="D126" s="200"/>
      <c r="E126" s="200"/>
      <c r="F126" s="200"/>
      <c r="G126" s="200"/>
    </row>
    <row r="127" spans="1:7" ht="15.75">
      <c r="A127" s="199"/>
      <c r="B127" s="199"/>
      <c r="C127" s="192"/>
      <c r="D127" s="200"/>
      <c r="E127" s="200"/>
      <c r="F127" s="200"/>
      <c r="G127" s="200"/>
    </row>
    <row r="128" spans="1:7" ht="15.75">
      <c r="A128" s="199"/>
      <c r="B128" s="199"/>
      <c r="C128" s="192"/>
      <c r="D128" s="200"/>
      <c r="E128" s="200"/>
      <c r="F128" s="200"/>
      <c r="G128" s="200"/>
    </row>
    <row r="129" spans="1:7" ht="15.75">
      <c r="A129" s="199"/>
      <c r="B129" s="199"/>
      <c r="C129" s="192"/>
      <c r="D129" s="200"/>
      <c r="E129" s="200"/>
      <c r="F129" s="200"/>
      <c r="G129" s="200"/>
    </row>
    <row r="130" spans="1:7" ht="15.75">
      <c r="A130" s="199"/>
      <c r="B130" s="199"/>
      <c r="C130" s="192"/>
      <c r="D130" s="200"/>
      <c r="E130" s="200"/>
      <c r="F130" s="200"/>
      <c r="G130" s="200"/>
    </row>
    <row r="131" spans="1:7" ht="15.75">
      <c r="A131" s="199"/>
      <c r="B131" s="199"/>
      <c r="C131" s="192"/>
      <c r="D131" s="200"/>
      <c r="E131" s="200"/>
      <c r="F131" s="200"/>
      <c r="G131" s="200"/>
    </row>
    <row r="132" spans="1:7" ht="15.75">
      <c r="A132" s="199"/>
      <c r="B132" s="199"/>
      <c r="C132" s="192"/>
      <c r="D132" s="200"/>
      <c r="E132" s="200"/>
      <c r="F132" s="200"/>
      <c r="G132" s="200"/>
    </row>
    <row r="133" spans="1:7" ht="15.75">
      <c r="A133" s="199"/>
      <c r="B133" s="199"/>
      <c r="C133" s="192"/>
      <c r="D133" s="200"/>
      <c r="E133" s="200"/>
      <c r="F133" s="200"/>
      <c r="G133" s="200"/>
    </row>
    <row r="134" spans="1:7" ht="15.75">
      <c r="A134" s="199"/>
      <c r="B134" s="199"/>
      <c r="C134" s="192"/>
      <c r="D134" s="200"/>
      <c r="E134" s="200"/>
      <c r="F134" s="200"/>
      <c r="G134" s="200"/>
    </row>
    <row r="135" spans="1:7" ht="15.75">
      <c r="A135" s="199"/>
      <c r="B135" s="199"/>
      <c r="C135" s="192"/>
      <c r="D135" s="200"/>
      <c r="E135" s="200"/>
      <c r="F135" s="200"/>
      <c r="G135" s="200"/>
    </row>
    <row r="136" spans="1:7" ht="15.75">
      <c r="A136" s="199"/>
      <c r="B136" s="199"/>
      <c r="C136" s="192"/>
      <c r="D136" s="200"/>
      <c r="E136" s="200"/>
      <c r="F136" s="200"/>
      <c r="G136" s="200"/>
    </row>
    <row r="137" spans="1:7" ht="15.75">
      <c r="A137" s="199"/>
      <c r="B137" s="199"/>
      <c r="C137" s="192"/>
      <c r="D137" s="200"/>
      <c r="E137" s="200"/>
      <c r="F137" s="200"/>
      <c r="G137" s="200"/>
    </row>
    <row r="138" spans="1:7" ht="15.75">
      <c r="A138" s="199"/>
      <c r="B138" s="199"/>
      <c r="C138" s="192"/>
      <c r="D138" s="200"/>
      <c r="E138" s="200"/>
      <c r="F138" s="200"/>
      <c r="G138" s="200"/>
    </row>
    <row r="139" spans="1:7" ht="15.75">
      <c r="A139" s="199"/>
      <c r="B139" s="199"/>
      <c r="C139" s="192"/>
      <c r="D139" s="200"/>
      <c r="E139" s="200"/>
      <c r="F139" s="200"/>
      <c r="G139" s="200"/>
    </row>
    <row r="140" spans="1:7" ht="15.75">
      <c r="A140" s="199"/>
      <c r="B140" s="199"/>
      <c r="C140" s="192"/>
      <c r="D140" s="200"/>
      <c r="E140" s="200"/>
      <c r="F140" s="200"/>
      <c r="G140" s="200"/>
    </row>
    <row r="141" spans="1:7" ht="15.75">
      <c r="A141" s="199"/>
      <c r="B141" s="199"/>
      <c r="C141" s="192"/>
      <c r="D141" s="200"/>
      <c r="E141" s="200"/>
      <c r="F141" s="200"/>
      <c r="G141" s="200"/>
    </row>
    <row r="142" spans="1:7" ht="15.75">
      <c r="A142" s="199"/>
      <c r="B142" s="199"/>
      <c r="C142" s="192"/>
      <c r="D142" s="200"/>
      <c r="E142" s="200"/>
      <c r="F142" s="200"/>
      <c r="G142" s="200"/>
    </row>
    <row r="143" spans="1:7" ht="15.75">
      <c r="A143" s="199"/>
      <c r="B143" s="199"/>
      <c r="C143" s="192"/>
      <c r="D143" s="200"/>
      <c r="E143" s="200"/>
      <c r="F143" s="200"/>
      <c r="G143" s="200"/>
    </row>
    <row r="144" spans="1:7" ht="15.75">
      <c r="A144" s="199"/>
      <c r="B144" s="199"/>
      <c r="C144" s="192"/>
      <c r="D144" s="200"/>
      <c r="E144" s="200"/>
      <c r="F144" s="200"/>
      <c r="G144" s="200"/>
    </row>
    <row r="145" spans="1:7" ht="15.75">
      <c r="A145" s="199"/>
      <c r="B145" s="199"/>
      <c r="C145" s="192"/>
      <c r="D145" s="200"/>
      <c r="E145" s="200"/>
      <c r="F145" s="200"/>
      <c r="G145" s="200"/>
    </row>
    <row r="146" spans="1:7" ht="15.75">
      <c r="A146" s="199"/>
      <c r="B146" s="199"/>
      <c r="C146" s="192"/>
      <c r="D146" s="200"/>
      <c r="E146" s="200"/>
      <c r="F146" s="200"/>
      <c r="G146" s="200"/>
    </row>
    <row r="147" spans="1:7" ht="15.75">
      <c r="A147" s="199"/>
      <c r="B147" s="199"/>
      <c r="C147" s="192"/>
      <c r="D147" s="200"/>
      <c r="E147" s="200"/>
      <c r="F147" s="200"/>
      <c r="G147" s="200"/>
    </row>
    <row r="148" spans="1:7" ht="15.75">
      <c r="A148" s="199"/>
      <c r="B148" s="199"/>
      <c r="C148" s="192"/>
      <c r="D148" s="200"/>
      <c r="E148" s="200"/>
      <c r="F148" s="200"/>
      <c r="G148" s="200"/>
    </row>
    <row r="149" spans="1:7" ht="15.75">
      <c r="A149" s="199"/>
      <c r="B149" s="199"/>
      <c r="C149" s="192"/>
      <c r="D149" s="200"/>
      <c r="E149" s="200"/>
      <c r="F149" s="200"/>
      <c r="G149" s="200"/>
    </row>
    <row r="150" spans="1:7" ht="15.75">
      <c r="A150" s="199"/>
      <c r="B150" s="199"/>
      <c r="C150" s="192"/>
      <c r="D150" s="200"/>
      <c r="E150" s="200"/>
      <c r="F150" s="200"/>
      <c r="G150" s="200"/>
    </row>
    <row r="151" spans="1:7" ht="15.75">
      <c r="A151" s="199"/>
      <c r="B151" s="199"/>
      <c r="C151" s="192"/>
      <c r="D151" s="200"/>
      <c r="E151" s="200"/>
      <c r="F151" s="200"/>
      <c r="G151" s="200"/>
    </row>
    <row r="152" spans="1:7" ht="15.75">
      <c r="A152" s="199"/>
      <c r="B152" s="199"/>
      <c r="C152" s="192"/>
      <c r="D152" s="200"/>
      <c r="E152" s="200"/>
      <c r="F152" s="200"/>
      <c r="G152" s="200"/>
    </row>
    <row r="153" spans="1:7" ht="15.75">
      <c r="A153" s="199"/>
      <c r="B153" s="199"/>
      <c r="C153" s="192"/>
      <c r="D153" s="200"/>
      <c r="E153" s="200"/>
      <c r="F153" s="200"/>
      <c r="G153" s="200"/>
    </row>
    <row r="154" spans="1:7" ht="15.75">
      <c r="A154" s="199"/>
      <c r="B154" s="199"/>
      <c r="C154" s="192"/>
      <c r="D154" s="200"/>
      <c r="E154" s="200"/>
      <c r="F154" s="200"/>
      <c r="G154" s="200"/>
    </row>
    <row r="155" spans="1:7" ht="15.75">
      <c r="A155" s="199"/>
      <c r="B155" s="199"/>
      <c r="C155" s="192"/>
      <c r="D155" s="200"/>
      <c r="E155" s="200"/>
      <c r="F155" s="200"/>
      <c r="G155" s="200"/>
    </row>
    <row r="156" spans="1:7" ht="15.75">
      <c r="A156" s="199"/>
      <c r="B156" s="199"/>
      <c r="C156" s="192"/>
      <c r="D156" s="200"/>
      <c r="E156" s="200"/>
      <c r="F156" s="200"/>
      <c r="G156" s="200"/>
    </row>
    <row r="157" spans="1:7" ht="15.75">
      <c r="A157" s="199"/>
      <c r="B157" s="199"/>
      <c r="C157" s="192"/>
      <c r="D157" s="200"/>
      <c r="E157" s="200"/>
      <c r="F157" s="200"/>
      <c r="G157" s="200"/>
    </row>
    <row r="158" spans="1:7" ht="15.75">
      <c r="A158" s="199"/>
      <c r="B158" s="199"/>
      <c r="C158" s="192"/>
      <c r="D158" s="200"/>
      <c r="E158" s="200"/>
      <c r="F158" s="200"/>
      <c r="G158" s="200"/>
    </row>
    <row r="159" spans="1:7" ht="15.75">
      <c r="A159" s="199"/>
      <c r="B159" s="199"/>
      <c r="C159" s="192"/>
      <c r="D159" s="200"/>
      <c r="E159" s="200"/>
      <c r="F159" s="200"/>
      <c r="G159" s="200"/>
    </row>
    <row r="160" spans="1:7" ht="15.75">
      <c r="A160" s="199"/>
      <c r="B160" s="199"/>
      <c r="C160" s="192"/>
      <c r="D160" s="200"/>
      <c r="E160" s="200"/>
      <c r="F160" s="200"/>
      <c r="G160" s="200"/>
    </row>
    <row r="161" spans="1:7" ht="15.75">
      <c r="A161" s="199"/>
      <c r="B161" s="199"/>
      <c r="C161" s="192"/>
      <c r="D161" s="200"/>
      <c r="E161" s="200"/>
      <c r="F161" s="200"/>
      <c r="G161" s="200"/>
    </row>
    <row r="162" spans="1:7" ht="15.75">
      <c r="A162" s="199"/>
      <c r="B162" s="199"/>
      <c r="C162" s="192"/>
      <c r="D162" s="200"/>
      <c r="E162" s="200"/>
      <c r="F162" s="200"/>
      <c r="G162" s="200"/>
    </row>
    <row r="163" spans="1:7" ht="15.75">
      <c r="A163" s="199"/>
      <c r="B163" s="199"/>
      <c r="C163" s="192"/>
      <c r="D163" s="200"/>
      <c r="E163" s="200"/>
      <c r="F163" s="200"/>
      <c r="G163" s="200"/>
    </row>
    <row r="164" spans="1:7" ht="15.75">
      <c r="A164" s="199"/>
      <c r="B164" s="199"/>
      <c r="C164" s="192"/>
      <c r="D164" s="200"/>
      <c r="E164" s="200"/>
      <c r="F164" s="200"/>
      <c r="G164" s="200"/>
    </row>
    <row r="165" spans="1:7" ht="15.75">
      <c r="A165" s="199"/>
      <c r="B165" s="199"/>
      <c r="C165" s="192"/>
      <c r="D165" s="200"/>
      <c r="E165" s="200"/>
      <c r="F165" s="200"/>
      <c r="G165" s="20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28125" style="340" customWidth="1"/>
    <col min="2" max="2" width="19.28125" style="0" customWidth="1"/>
    <col min="3" max="3" width="4.421875" style="0" customWidth="1"/>
    <col min="4" max="4" width="20.00390625" style="0" customWidth="1"/>
    <col min="5" max="5" width="5.57421875" style="0" customWidth="1"/>
    <col min="6" max="7" width="5.8515625" style="0" customWidth="1"/>
    <col min="9" max="9" width="4.421875" style="0" customWidth="1"/>
    <col min="10" max="10" width="22.8515625" style="0" customWidth="1"/>
    <col min="11" max="11" width="6.140625" style="42" customWidth="1"/>
    <col min="12" max="12" width="21.28125" style="0" customWidth="1"/>
    <col min="13" max="13" width="5.7109375" style="42" customWidth="1"/>
    <col min="14" max="14" width="6.140625" style="42" customWidth="1"/>
    <col min="15" max="15" width="9.140625" style="42" customWidth="1"/>
  </cols>
  <sheetData>
    <row r="1" spans="1:8" ht="15.75">
      <c r="A1" s="339"/>
      <c r="B1" s="47" t="s">
        <v>614</v>
      </c>
      <c r="C1" s="47"/>
      <c r="D1" s="47"/>
      <c r="E1" s="47"/>
      <c r="F1" s="47"/>
      <c r="G1" s="47"/>
      <c r="H1" s="47"/>
    </row>
    <row r="2" spans="1:8" ht="15.75">
      <c r="A2" s="339"/>
      <c r="B2" s="47" t="s">
        <v>615</v>
      </c>
      <c r="C2" s="47"/>
      <c r="D2" s="47"/>
      <c r="E2" s="47"/>
      <c r="F2" s="47"/>
      <c r="G2" s="47"/>
      <c r="H2" s="47"/>
    </row>
    <row r="3" spans="1:15" ht="15.75">
      <c r="A3" s="340" t="s">
        <v>616</v>
      </c>
      <c r="B3" t="s">
        <v>221</v>
      </c>
      <c r="C3" t="s">
        <v>617</v>
      </c>
      <c r="D3" t="s">
        <v>618</v>
      </c>
      <c r="E3" t="s">
        <v>222</v>
      </c>
      <c r="F3" t="s">
        <v>619</v>
      </c>
      <c r="G3" t="s">
        <v>457</v>
      </c>
      <c r="J3" s="216" t="s">
        <v>287</v>
      </c>
      <c r="O3" s="42" t="s">
        <v>248</v>
      </c>
    </row>
    <row r="4" spans="1:15" ht="15.75">
      <c r="A4" s="340" t="s">
        <v>8</v>
      </c>
      <c r="B4" t="s">
        <v>90</v>
      </c>
      <c r="C4" s="249" t="s">
        <v>226</v>
      </c>
      <c r="D4" t="s">
        <v>620</v>
      </c>
      <c r="E4" s="48" t="s">
        <v>621</v>
      </c>
      <c r="F4" s="48" t="s">
        <v>622</v>
      </c>
      <c r="G4">
        <v>6</v>
      </c>
      <c r="I4" s="337">
        <v>1</v>
      </c>
      <c r="J4" s="73" t="s">
        <v>163</v>
      </c>
      <c r="K4" s="73" t="s">
        <v>287</v>
      </c>
      <c r="L4" s="73" t="s">
        <v>371</v>
      </c>
      <c r="M4" s="73" t="s">
        <v>641</v>
      </c>
      <c r="N4" s="338">
        <v>4</v>
      </c>
      <c r="O4" s="42">
        <v>40</v>
      </c>
    </row>
    <row r="5" spans="3:6" ht="12.75">
      <c r="C5" s="249"/>
      <c r="F5" s="48"/>
    </row>
    <row r="6" spans="1:10" ht="15.75">
      <c r="A6" s="340" t="s">
        <v>9</v>
      </c>
      <c r="B6" t="s">
        <v>81</v>
      </c>
      <c r="C6" s="249" t="s">
        <v>226</v>
      </c>
      <c r="D6" t="s">
        <v>620</v>
      </c>
      <c r="E6" t="s">
        <v>623</v>
      </c>
      <c r="F6" t="s">
        <v>624</v>
      </c>
      <c r="G6">
        <v>5</v>
      </c>
      <c r="J6" s="216" t="s">
        <v>288</v>
      </c>
    </row>
    <row r="7" spans="3:15" ht="15.75">
      <c r="C7" s="249"/>
      <c r="E7" s="48"/>
      <c r="F7" s="48"/>
      <c r="I7" s="257">
        <v>1</v>
      </c>
      <c r="J7" s="73" t="s">
        <v>85</v>
      </c>
      <c r="K7" s="73" t="s">
        <v>288</v>
      </c>
      <c r="L7" s="73" t="s">
        <v>620</v>
      </c>
      <c r="M7" s="73" t="s">
        <v>638</v>
      </c>
      <c r="N7" s="239">
        <v>4</v>
      </c>
      <c r="O7" s="42">
        <v>40</v>
      </c>
    </row>
    <row r="8" spans="1:15" ht="15.75">
      <c r="A8" s="340">
        <v>3</v>
      </c>
      <c r="B8" t="s">
        <v>42</v>
      </c>
      <c r="C8" s="249" t="s">
        <v>224</v>
      </c>
      <c r="D8" t="s">
        <v>620</v>
      </c>
      <c r="E8" t="s">
        <v>625</v>
      </c>
      <c r="F8" s="48" t="s">
        <v>626</v>
      </c>
      <c r="G8">
        <v>4</v>
      </c>
      <c r="I8" s="257">
        <v>2</v>
      </c>
      <c r="J8" s="73" t="s">
        <v>661</v>
      </c>
      <c r="K8" s="73" t="s">
        <v>288</v>
      </c>
      <c r="L8" s="73" t="s">
        <v>87</v>
      </c>
      <c r="M8" s="73" t="s">
        <v>660</v>
      </c>
      <c r="N8" s="239">
        <v>1</v>
      </c>
      <c r="O8" s="42">
        <v>35</v>
      </c>
    </row>
    <row r="9" spans="1:15" ht="15.75">
      <c r="A9" s="340">
        <v>4</v>
      </c>
      <c r="B9" t="s">
        <v>78</v>
      </c>
      <c r="C9" s="249" t="s">
        <v>226</v>
      </c>
      <c r="D9" t="s">
        <v>495</v>
      </c>
      <c r="E9" t="s">
        <v>625</v>
      </c>
      <c r="F9" s="48" t="s">
        <v>627</v>
      </c>
      <c r="G9">
        <v>5</v>
      </c>
      <c r="I9" s="258">
        <v>3</v>
      </c>
      <c r="J9" s="73" t="s">
        <v>466</v>
      </c>
      <c r="K9" s="73" t="s">
        <v>288</v>
      </c>
      <c r="L9" s="73" t="s">
        <v>628</v>
      </c>
      <c r="M9" s="73" t="s">
        <v>660</v>
      </c>
      <c r="N9" s="108">
        <v>2</v>
      </c>
      <c r="O9" s="42">
        <v>32</v>
      </c>
    </row>
    <row r="10" spans="1:7" ht="12.75">
      <c r="A10" s="340">
        <v>5</v>
      </c>
      <c r="B10" t="s">
        <v>105</v>
      </c>
      <c r="C10" s="249" t="s">
        <v>224</v>
      </c>
      <c r="D10" t="s">
        <v>628</v>
      </c>
      <c r="E10" t="s">
        <v>625</v>
      </c>
      <c r="F10" s="48" t="s">
        <v>629</v>
      </c>
      <c r="G10">
        <v>5</v>
      </c>
    </row>
    <row r="11" spans="3:10" ht="15.75">
      <c r="C11" s="249"/>
      <c r="F11" s="48"/>
      <c r="J11" s="216" t="s">
        <v>542</v>
      </c>
    </row>
    <row r="12" spans="1:15" ht="12.75">
      <c r="A12" s="340" t="s">
        <v>241</v>
      </c>
      <c r="B12" t="s">
        <v>79</v>
      </c>
      <c r="C12" s="249" t="s">
        <v>226</v>
      </c>
      <c r="D12" t="s">
        <v>495</v>
      </c>
      <c r="E12" t="s">
        <v>630</v>
      </c>
      <c r="F12" s="48" t="s">
        <v>631</v>
      </c>
      <c r="G12">
        <v>5</v>
      </c>
      <c r="I12" s="73">
        <v>1</v>
      </c>
      <c r="J12" s="73" t="s">
        <v>82</v>
      </c>
      <c r="K12" s="73" t="s">
        <v>542</v>
      </c>
      <c r="L12" s="73" t="s">
        <v>632</v>
      </c>
      <c r="M12" s="73" t="s">
        <v>630</v>
      </c>
      <c r="N12" s="108">
        <v>5</v>
      </c>
      <c r="O12" s="42">
        <v>40</v>
      </c>
    </row>
    <row r="13" spans="1:15" ht="12.75">
      <c r="A13" s="340" t="s">
        <v>225</v>
      </c>
      <c r="B13" t="s">
        <v>103</v>
      </c>
      <c r="C13" s="249" t="s">
        <v>224</v>
      </c>
      <c r="D13" t="s">
        <v>620</v>
      </c>
      <c r="E13" t="s">
        <v>630</v>
      </c>
      <c r="F13" s="48" t="s">
        <v>629</v>
      </c>
      <c r="G13">
        <v>5</v>
      </c>
      <c r="I13" s="73">
        <v>2</v>
      </c>
      <c r="J13" s="73" t="s">
        <v>183</v>
      </c>
      <c r="K13" s="73" t="s">
        <v>542</v>
      </c>
      <c r="L13" s="73" t="s">
        <v>87</v>
      </c>
      <c r="M13" s="73" t="s">
        <v>659</v>
      </c>
      <c r="N13" s="108">
        <v>2</v>
      </c>
      <c r="O13" s="42">
        <v>35</v>
      </c>
    </row>
    <row r="14" spans="1:7" ht="12.75">
      <c r="A14" s="340" t="s">
        <v>454</v>
      </c>
      <c r="B14" t="s">
        <v>304</v>
      </c>
      <c r="C14" s="249" t="s">
        <v>224</v>
      </c>
      <c r="D14" t="s">
        <v>632</v>
      </c>
      <c r="E14" t="s">
        <v>630</v>
      </c>
      <c r="F14" s="48" t="s">
        <v>633</v>
      </c>
      <c r="G14">
        <v>5</v>
      </c>
    </row>
    <row r="15" spans="1:7" ht="12.75">
      <c r="A15" s="340" t="s">
        <v>469</v>
      </c>
      <c r="B15" t="s">
        <v>82</v>
      </c>
      <c r="C15" s="249" t="s">
        <v>542</v>
      </c>
      <c r="D15" t="s">
        <v>632</v>
      </c>
      <c r="E15" t="s">
        <v>630</v>
      </c>
      <c r="F15" s="48" t="s">
        <v>634</v>
      </c>
      <c r="G15">
        <v>5</v>
      </c>
    </row>
    <row r="16" spans="1:7" ht="12.75">
      <c r="A16" s="340" t="s">
        <v>470</v>
      </c>
      <c r="B16" t="s">
        <v>301</v>
      </c>
      <c r="C16" s="249" t="s">
        <v>224</v>
      </c>
      <c r="D16" t="s">
        <v>635</v>
      </c>
      <c r="E16" t="s">
        <v>630</v>
      </c>
      <c r="F16" s="48" t="s">
        <v>636</v>
      </c>
      <c r="G16">
        <v>5</v>
      </c>
    </row>
    <row r="17" spans="1:10" ht="15.75">
      <c r="A17" s="340" t="s">
        <v>671</v>
      </c>
      <c r="B17" t="s">
        <v>290</v>
      </c>
      <c r="C17" s="249" t="s">
        <v>228</v>
      </c>
      <c r="D17" t="s">
        <v>371</v>
      </c>
      <c r="E17" t="s">
        <v>630</v>
      </c>
      <c r="F17" s="48" t="s">
        <v>637</v>
      </c>
      <c r="G17">
        <v>5</v>
      </c>
      <c r="J17" s="216" t="s">
        <v>227</v>
      </c>
    </row>
    <row r="18" spans="3:15" ht="15.75">
      <c r="C18" s="249"/>
      <c r="F18" s="48"/>
      <c r="I18" s="341">
        <v>1</v>
      </c>
      <c r="J18" s="73" t="s">
        <v>367</v>
      </c>
      <c r="K18" s="73" t="s">
        <v>227</v>
      </c>
      <c r="L18" s="73" t="s">
        <v>646</v>
      </c>
      <c r="M18" s="73" t="s">
        <v>641</v>
      </c>
      <c r="N18" s="239">
        <v>4</v>
      </c>
      <c r="O18" s="42">
        <v>40</v>
      </c>
    </row>
    <row r="19" spans="1:15" ht="15.75">
      <c r="A19" s="340" t="s">
        <v>672</v>
      </c>
      <c r="B19" t="s">
        <v>85</v>
      </c>
      <c r="C19" s="249" t="s">
        <v>288</v>
      </c>
      <c r="D19" t="s">
        <v>620</v>
      </c>
      <c r="E19" t="s">
        <v>638</v>
      </c>
      <c r="F19" s="48" t="s">
        <v>629</v>
      </c>
      <c r="G19">
        <v>4</v>
      </c>
      <c r="I19" s="341">
        <v>2</v>
      </c>
      <c r="J19" s="73" t="s">
        <v>524</v>
      </c>
      <c r="K19" s="73" t="s">
        <v>227</v>
      </c>
      <c r="L19" s="73" t="s">
        <v>371</v>
      </c>
      <c r="M19" s="73" t="s">
        <v>641</v>
      </c>
      <c r="N19" s="239">
        <v>3</v>
      </c>
      <c r="O19" s="42">
        <v>35</v>
      </c>
    </row>
    <row r="20" spans="1:15" ht="15.75">
      <c r="A20" s="340" t="s">
        <v>611</v>
      </c>
      <c r="B20" t="s">
        <v>77</v>
      </c>
      <c r="C20" s="249" t="s">
        <v>224</v>
      </c>
      <c r="D20" t="s">
        <v>359</v>
      </c>
      <c r="E20" t="s">
        <v>638</v>
      </c>
      <c r="F20" s="48" t="s">
        <v>636</v>
      </c>
      <c r="G20">
        <v>4</v>
      </c>
      <c r="I20" s="341">
        <v>3</v>
      </c>
      <c r="J20" s="73" t="s">
        <v>473</v>
      </c>
      <c r="K20" s="73" t="s">
        <v>227</v>
      </c>
      <c r="L20" s="73" t="s">
        <v>653</v>
      </c>
      <c r="M20" s="73" t="s">
        <v>649</v>
      </c>
      <c r="N20" s="239">
        <v>3</v>
      </c>
      <c r="O20" s="42">
        <v>32</v>
      </c>
    </row>
    <row r="21" spans="1:16" ht="15.75">
      <c r="A21" s="340" t="s">
        <v>612</v>
      </c>
      <c r="B21" t="s">
        <v>330</v>
      </c>
      <c r="C21" s="249" t="s">
        <v>228</v>
      </c>
      <c r="D21" t="s">
        <v>495</v>
      </c>
      <c r="E21" t="s">
        <v>638</v>
      </c>
      <c r="F21" s="48" t="s">
        <v>639</v>
      </c>
      <c r="G21">
        <v>4</v>
      </c>
      <c r="I21" s="341">
        <v>4</v>
      </c>
      <c r="J21" s="73" t="s">
        <v>339</v>
      </c>
      <c r="K21" s="73" t="s">
        <v>227</v>
      </c>
      <c r="L21" s="73" t="s">
        <v>651</v>
      </c>
      <c r="M21" s="73" t="s">
        <v>655</v>
      </c>
      <c r="N21" s="343">
        <v>3</v>
      </c>
      <c r="O21" s="345">
        <v>30</v>
      </c>
      <c r="P21" s="43"/>
    </row>
    <row r="22" spans="1:16" s="249" customFormat="1" ht="15.75">
      <c r="A22" s="340" t="s">
        <v>613</v>
      </c>
      <c r="B22" t="s">
        <v>212</v>
      </c>
      <c r="C22" s="249" t="s">
        <v>224</v>
      </c>
      <c r="D22" t="s">
        <v>628</v>
      </c>
      <c r="E22" t="s">
        <v>638</v>
      </c>
      <c r="F22" s="48" t="s">
        <v>640</v>
      </c>
      <c r="G22">
        <v>4</v>
      </c>
      <c r="H22"/>
      <c r="I22" s="341">
        <v>5</v>
      </c>
      <c r="J22" s="73" t="s">
        <v>334</v>
      </c>
      <c r="K22" s="73" t="s">
        <v>227</v>
      </c>
      <c r="L22" s="73" t="s">
        <v>495</v>
      </c>
      <c r="M22" s="73" t="s">
        <v>655</v>
      </c>
      <c r="N22" s="343">
        <v>3</v>
      </c>
      <c r="O22" s="345">
        <v>29</v>
      </c>
      <c r="P22" s="189"/>
    </row>
    <row r="23" spans="3:15" ht="15.75">
      <c r="C23" s="249"/>
      <c r="F23" s="48"/>
      <c r="I23" s="341">
        <v>6</v>
      </c>
      <c r="J23" s="73" t="s">
        <v>420</v>
      </c>
      <c r="K23" s="73" t="s">
        <v>227</v>
      </c>
      <c r="L23" s="73" t="s">
        <v>127</v>
      </c>
      <c r="M23" s="73" t="s">
        <v>655</v>
      </c>
      <c r="N23" s="239">
        <v>3</v>
      </c>
      <c r="O23" s="42">
        <v>28</v>
      </c>
    </row>
    <row r="24" spans="1:15" ht="15.75">
      <c r="A24" s="340" t="s">
        <v>673</v>
      </c>
      <c r="B24" t="s">
        <v>289</v>
      </c>
      <c r="C24" s="249" t="s">
        <v>228</v>
      </c>
      <c r="D24" t="s">
        <v>359</v>
      </c>
      <c r="E24" t="s">
        <v>641</v>
      </c>
      <c r="F24" s="48" t="s">
        <v>627</v>
      </c>
      <c r="G24">
        <v>4</v>
      </c>
      <c r="I24" s="341">
        <v>7</v>
      </c>
      <c r="J24" s="73" t="s">
        <v>589</v>
      </c>
      <c r="K24" s="73" t="s">
        <v>227</v>
      </c>
      <c r="L24" s="73" t="s">
        <v>656</v>
      </c>
      <c r="M24" s="73" t="s">
        <v>655</v>
      </c>
      <c r="N24" s="239">
        <v>3</v>
      </c>
      <c r="O24" s="42">
        <v>27</v>
      </c>
    </row>
    <row r="25" spans="1:15" ht="15.75">
      <c r="A25" s="340" t="s">
        <v>674</v>
      </c>
      <c r="B25" t="s">
        <v>487</v>
      </c>
      <c r="C25" s="249" t="s">
        <v>226</v>
      </c>
      <c r="D25" t="s">
        <v>642</v>
      </c>
      <c r="E25" t="s">
        <v>641</v>
      </c>
      <c r="F25" s="48" t="s">
        <v>643</v>
      </c>
      <c r="G25">
        <v>4</v>
      </c>
      <c r="I25" s="341">
        <v>8</v>
      </c>
      <c r="J25" s="73" t="s">
        <v>443</v>
      </c>
      <c r="K25" s="73" t="s">
        <v>227</v>
      </c>
      <c r="L25" s="73" t="s">
        <v>628</v>
      </c>
      <c r="M25" s="73" t="s">
        <v>655</v>
      </c>
      <c r="N25" s="239">
        <v>2</v>
      </c>
      <c r="O25" s="42">
        <v>26</v>
      </c>
    </row>
    <row r="26" spans="1:15" ht="15.75">
      <c r="A26" s="340" t="s">
        <v>675</v>
      </c>
      <c r="B26" t="s">
        <v>373</v>
      </c>
      <c r="C26" s="249" t="s">
        <v>228</v>
      </c>
      <c r="D26" t="s">
        <v>371</v>
      </c>
      <c r="E26" t="s">
        <v>641</v>
      </c>
      <c r="F26" s="48" t="s">
        <v>644</v>
      </c>
      <c r="G26">
        <v>4</v>
      </c>
      <c r="I26" s="341">
        <v>9</v>
      </c>
      <c r="J26" s="73" t="s">
        <v>463</v>
      </c>
      <c r="K26" s="73" t="s">
        <v>227</v>
      </c>
      <c r="L26" s="73" t="s">
        <v>656</v>
      </c>
      <c r="M26" s="73" t="s">
        <v>659</v>
      </c>
      <c r="N26" s="239">
        <v>2</v>
      </c>
      <c r="O26" s="42">
        <v>25</v>
      </c>
    </row>
    <row r="27" spans="1:15" ht="15.75">
      <c r="A27" s="340" t="s">
        <v>700</v>
      </c>
      <c r="B27" t="s">
        <v>525</v>
      </c>
      <c r="C27" s="249" t="s">
        <v>224</v>
      </c>
      <c r="D27" t="s">
        <v>526</v>
      </c>
      <c r="E27" t="s">
        <v>641</v>
      </c>
      <c r="F27" s="48" t="s">
        <v>637</v>
      </c>
      <c r="G27">
        <v>4</v>
      </c>
      <c r="I27" s="341">
        <v>10</v>
      </c>
      <c r="J27" s="73" t="s">
        <v>536</v>
      </c>
      <c r="K27" s="73" t="s">
        <v>227</v>
      </c>
      <c r="L27" s="73" t="s">
        <v>87</v>
      </c>
      <c r="M27" s="73" t="s">
        <v>659</v>
      </c>
      <c r="N27" s="239">
        <v>2</v>
      </c>
      <c r="O27" s="42">
        <v>24</v>
      </c>
    </row>
    <row r="28" spans="1:15" ht="15.75">
      <c r="A28" s="340" t="s">
        <v>701</v>
      </c>
      <c r="B28" t="s">
        <v>173</v>
      </c>
      <c r="C28" s="249" t="s">
        <v>224</v>
      </c>
      <c r="D28" t="s">
        <v>620</v>
      </c>
      <c r="E28" t="s">
        <v>641</v>
      </c>
      <c r="F28" s="48" t="s">
        <v>637</v>
      </c>
      <c r="G28">
        <v>4</v>
      </c>
      <c r="I28" s="337">
        <v>11</v>
      </c>
      <c r="J28" s="73" t="s">
        <v>445</v>
      </c>
      <c r="K28" s="73" t="s">
        <v>227</v>
      </c>
      <c r="L28" s="73" t="s">
        <v>590</v>
      </c>
      <c r="M28" s="73" t="s">
        <v>660</v>
      </c>
      <c r="N28" s="239">
        <v>2</v>
      </c>
      <c r="O28" s="42">
        <v>23</v>
      </c>
    </row>
    <row r="29" spans="1:15" ht="15.75">
      <c r="A29" s="340" t="s">
        <v>702</v>
      </c>
      <c r="B29" t="s">
        <v>401</v>
      </c>
      <c r="C29" s="249" t="s">
        <v>226</v>
      </c>
      <c r="D29" t="s">
        <v>628</v>
      </c>
      <c r="E29" t="s">
        <v>641</v>
      </c>
      <c r="F29" s="48" t="s">
        <v>637</v>
      </c>
      <c r="G29">
        <v>4</v>
      </c>
      <c r="I29" s="342">
        <v>12</v>
      </c>
      <c r="J29" s="73" t="s">
        <v>663</v>
      </c>
      <c r="K29" s="73" t="s">
        <v>227</v>
      </c>
      <c r="L29" s="73" t="s">
        <v>620</v>
      </c>
      <c r="M29" s="344" t="s">
        <v>660</v>
      </c>
      <c r="N29" s="239">
        <v>2</v>
      </c>
      <c r="O29" s="42">
        <v>22</v>
      </c>
    </row>
    <row r="30" spans="1:15" ht="15.75">
      <c r="A30" s="340" t="s">
        <v>703</v>
      </c>
      <c r="B30" t="s">
        <v>163</v>
      </c>
      <c r="C30" s="249" t="s">
        <v>287</v>
      </c>
      <c r="D30" t="s">
        <v>371</v>
      </c>
      <c r="E30" t="s">
        <v>641</v>
      </c>
      <c r="F30" s="48" t="s">
        <v>645</v>
      </c>
      <c r="G30">
        <v>4</v>
      </c>
      <c r="I30" s="337">
        <v>13</v>
      </c>
      <c r="J30" s="73" t="s">
        <v>664</v>
      </c>
      <c r="K30" s="73" t="s">
        <v>227</v>
      </c>
      <c r="L30" s="73" t="s">
        <v>656</v>
      </c>
      <c r="M30" s="73" t="s">
        <v>660</v>
      </c>
      <c r="N30" s="108">
        <v>2</v>
      </c>
      <c r="O30" s="42">
        <v>21</v>
      </c>
    </row>
    <row r="31" spans="1:15" ht="15.75">
      <c r="A31" s="340" t="s">
        <v>704</v>
      </c>
      <c r="B31" t="s">
        <v>367</v>
      </c>
      <c r="C31" s="249" t="s">
        <v>227</v>
      </c>
      <c r="D31" t="s">
        <v>646</v>
      </c>
      <c r="E31" t="s">
        <v>641</v>
      </c>
      <c r="F31" s="48" t="s">
        <v>645</v>
      </c>
      <c r="G31">
        <v>4</v>
      </c>
      <c r="I31" s="342">
        <v>14</v>
      </c>
      <c r="J31" s="73" t="s">
        <v>605</v>
      </c>
      <c r="K31" s="73" t="s">
        <v>227</v>
      </c>
      <c r="L31" s="73" t="s">
        <v>628</v>
      </c>
      <c r="M31" s="73" t="s">
        <v>660</v>
      </c>
      <c r="N31" s="108">
        <v>2</v>
      </c>
      <c r="O31" s="42">
        <v>20</v>
      </c>
    </row>
    <row r="32" spans="1:15" ht="15.75">
      <c r="A32" s="340" t="s">
        <v>676</v>
      </c>
      <c r="B32" t="s">
        <v>524</v>
      </c>
      <c r="C32" s="249" t="s">
        <v>227</v>
      </c>
      <c r="D32" t="s">
        <v>371</v>
      </c>
      <c r="E32" t="s">
        <v>641</v>
      </c>
      <c r="F32" s="48" t="s">
        <v>647</v>
      </c>
      <c r="G32">
        <v>3</v>
      </c>
      <c r="I32" s="337">
        <v>15</v>
      </c>
      <c r="J32" s="73" t="s">
        <v>444</v>
      </c>
      <c r="K32" s="73" t="s">
        <v>227</v>
      </c>
      <c r="L32" s="73" t="s">
        <v>371</v>
      </c>
      <c r="M32" s="73" t="s">
        <v>668</v>
      </c>
      <c r="N32" s="108">
        <v>1</v>
      </c>
      <c r="O32" s="42">
        <v>19</v>
      </c>
    </row>
    <row r="33" spans="1:15" ht="15.75">
      <c r="A33" s="340" t="s">
        <v>677</v>
      </c>
      <c r="B33" t="s">
        <v>333</v>
      </c>
      <c r="C33" s="249" t="s">
        <v>226</v>
      </c>
      <c r="D33" t="s">
        <v>495</v>
      </c>
      <c r="E33" t="s">
        <v>641</v>
      </c>
      <c r="F33" s="48" t="s">
        <v>648</v>
      </c>
      <c r="G33">
        <v>4</v>
      </c>
      <c r="I33" s="342">
        <v>16</v>
      </c>
      <c r="J33" s="73" t="s">
        <v>537</v>
      </c>
      <c r="K33" s="73" t="s">
        <v>227</v>
      </c>
      <c r="L33" s="73" t="s">
        <v>87</v>
      </c>
      <c r="M33" s="73" t="s">
        <v>670</v>
      </c>
      <c r="N33" s="108">
        <v>1</v>
      </c>
      <c r="O33" s="42">
        <v>18</v>
      </c>
    </row>
    <row r="34" spans="3:6" ht="12.75">
      <c r="C34" s="249"/>
      <c r="F34" s="48"/>
    </row>
    <row r="35" spans="1:10" ht="15.75">
      <c r="A35" s="340" t="s">
        <v>705</v>
      </c>
      <c r="B35" t="s">
        <v>292</v>
      </c>
      <c r="C35" s="249" t="s">
        <v>228</v>
      </c>
      <c r="D35" t="s">
        <v>628</v>
      </c>
      <c r="E35" t="s">
        <v>649</v>
      </c>
      <c r="F35" s="48" t="s">
        <v>636</v>
      </c>
      <c r="G35">
        <v>3</v>
      </c>
      <c r="J35" s="217" t="s">
        <v>228</v>
      </c>
    </row>
    <row r="36" spans="1:15" ht="15.75">
      <c r="A36" s="340" t="s">
        <v>706</v>
      </c>
      <c r="B36" t="s">
        <v>244</v>
      </c>
      <c r="C36" s="249" t="s">
        <v>226</v>
      </c>
      <c r="D36" t="s">
        <v>628</v>
      </c>
      <c r="E36" t="s">
        <v>649</v>
      </c>
      <c r="F36" s="48" t="s">
        <v>636</v>
      </c>
      <c r="G36">
        <v>3</v>
      </c>
      <c r="I36" s="257">
        <v>1</v>
      </c>
      <c r="J36" s="73" t="s">
        <v>290</v>
      </c>
      <c r="K36" s="73" t="s">
        <v>228</v>
      </c>
      <c r="L36" s="73" t="s">
        <v>371</v>
      </c>
      <c r="M36" s="73" t="s">
        <v>630</v>
      </c>
      <c r="N36" s="239">
        <v>5</v>
      </c>
      <c r="O36" s="42">
        <v>40</v>
      </c>
    </row>
    <row r="37" spans="1:15" ht="15.75">
      <c r="A37" s="340" t="s">
        <v>678</v>
      </c>
      <c r="B37" t="s">
        <v>406</v>
      </c>
      <c r="C37" s="249" t="s">
        <v>226</v>
      </c>
      <c r="D37" t="s">
        <v>628</v>
      </c>
      <c r="E37" t="s">
        <v>649</v>
      </c>
      <c r="F37" s="48" t="s">
        <v>637</v>
      </c>
      <c r="G37">
        <v>3</v>
      </c>
      <c r="I37" s="257">
        <v>2</v>
      </c>
      <c r="J37" s="73" t="s">
        <v>330</v>
      </c>
      <c r="K37" s="73" t="s">
        <v>228</v>
      </c>
      <c r="L37" s="73" t="s">
        <v>495</v>
      </c>
      <c r="M37" s="73" t="s">
        <v>638</v>
      </c>
      <c r="N37" s="239">
        <v>4</v>
      </c>
      <c r="O37" s="42">
        <v>35</v>
      </c>
    </row>
    <row r="38" spans="1:15" ht="15.75">
      <c r="A38" s="340" t="s">
        <v>679</v>
      </c>
      <c r="B38" t="s">
        <v>449</v>
      </c>
      <c r="C38" s="249" t="s">
        <v>228</v>
      </c>
      <c r="D38" t="s">
        <v>628</v>
      </c>
      <c r="E38" t="s">
        <v>649</v>
      </c>
      <c r="F38" s="48" t="s">
        <v>640</v>
      </c>
      <c r="G38">
        <v>3</v>
      </c>
      <c r="I38" s="257">
        <v>3</v>
      </c>
      <c r="J38" s="73" t="s">
        <v>289</v>
      </c>
      <c r="K38" s="73" t="s">
        <v>228</v>
      </c>
      <c r="L38" s="73" t="s">
        <v>359</v>
      </c>
      <c r="M38" s="73" t="s">
        <v>641</v>
      </c>
      <c r="N38" s="239">
        <v>4</v>
      </c>
      <c r="O38" s="42">
        <v>32</v>
      </c>
    </row>
    <row r="39" spans="1:15" ht="15.75">
      <c r="A39" s="340" t="s">
        <v>680</v>
      </c>
      <c r="B39" t="s">
        <v>268</v>
      </c>
      <c r="C39" s="249" t="s">
        <v>228</v>
      </c>
      <c r="D39" t="s">
        <v>495</v>
      </c>
      <c r="E39" t="s">
        <v>649</v>
      </c>
      <c r="F39" s="48" t="s">
        <v>647</v>
      </c>
      <c r="G39">
        <v>3</v>
      </c>
      <c r="I39" s="257">
        <v>4</v>
      </c>
      <c r="J39" s="73" t="s">
        <v>373</v>
      </c>
      <c r="K39" s="73" t="s">
        <v>228</v>
      </c>
      <c r="L39" s="73" t="s">
        <v>371</v>
      </c>
      <c r="M39" s="73" t="s">
        <v>641</v>
      </c>
      <c r="N39" s="239">
        <v>4</v>
      </c>
      <c r="O39" s="42">
        <v>30</v>
      </c>
    </row>
    <row r="40" spans="1:15" ht="15.75">
      <c r="A40" s="340" t="s">
        <v>681</v>
      </c>
      <c r="B40" t="s">
        <v>332</v>
      </c>
      <c r="C40" s="249" t="s">
        <v>650</v>
      </c>
      <c r="D40" t="s">
        <v>651</v>
      </c>
      <c r="E40" t="s">
        <v>649</v>
      </c>
      <c r="F40" s="48" t="s">
        <v>652</v>
      </c>
      <c r="G40">
        <v>2</v>
      </c>
      <c r="I40" s="257">
        <v>5</v>
      </c>
      <c r="J40" s="73" t="s">
        <v>292</v>
      </c>
      <c r="K40" s="73" t="s">
        <v>228</v>
      </c>
      <c r="L40" s="73" t="s">
        <v>628</v>
      </c>
      <c r="M40" s="73" t="s">
        <v>649</v>
      </c>
      <c r="N40" s="239">
        <v>3</v>
      </c>
      <c r="O40" s="42">
        <v>29</v>
      </c>
    </row>
    <row r="41" spans="1:15" ht="15.75">
      <c r="A41" s="340" t="s">
        <v>682</v>
      </c>
      <c r="B41" t="s">
        <v>473</v>
      </c>
      <c r="C41" s="249" t="s">
        <v>227</v>
      </c>
      <c r="D41" t="s">
        <v>653</v>
      </c>
      <c r="E41" t="s">
        <v>649</v>
      </c>
      <c r="F41" s="48" t="s">
        <v>648</v>
      </c>
      <c r="G41">
        <v>3</v>
      </c>
      <c r="I41" s="257">
        <v>6</v>
      </c>
      <c r="J41" s="73" t="s">
        <v>449</v>
      </c>
      <c r="K41" s="73" t="s">
        <v>228</v>
      </c>
      <c r="L41" s="73" t="s">
        <v>628</v>
      </c>
      <c r="M41" s="73" t="s">
        <v>649</v>
      </c>
      <c r="N41" s="239">
        <v>3</v>
      </c>
      <c r="O41" s="42">
        <v>28</v>
      </c>
    </row>
    <row r="42" spans="1:15" ht="15.75">
      <c r="A42" s="340" t="s">
        <v>683</v>
      </c>
      <c r="B42" t="s">
        <v>527</v>
      </c>
      <c r="C42" s="249" t="s">
        <v>224</v>
      </c>
      <c r="D42" t="s">
        <v>526</v>
      </c>
      <c r="E42" t="s">
        <v>649</v>
      </c>
      <c r="F42" s="48" t="s">
        <v>654</v>
      </c>
      <c r="G42">
        <v>3</v>
      </c>
      <c r="I42" s="257">
        <v>7</v>
      </c>
      <c r="J42" s="73" t="s">
        <v>268</v>
      </c>
      <c r="K42" s="73" t="s">
        <v>228</v>
      </c>
      <c r="L42" s="73" t="s">
        <v>495</v>
      </c>
      <c r="M42" s="73" t="s">
        <v>649</v>
      </c>
      <c r="N42" s="239">
        <v>3</v>
      </c>
      <c r="O42" s="42">
        <v>27</v>
      </c>
    </row>
    <row r="43" spans="3:15" ht="15.75">
      <c r="C43" s="249"/>
      <c r="I43" s="257">
        <v>8</v>
      </c>
      <c r="J43" s="73" t="s">
        <v>332</v>
      </c>
      <c r="K43" s="73" t="s">
        <v>650</v>
      </c>
      <c r="L43" s="73" t="s">
        <v>651</v>
      </c>
      <c r="M43" s="73" t="s">
        <v>649</v>
      </c>
      <c r="N43" s="239">
        <v>2</v>
      </c>
      <c r="O43" s="42">
        <v>26</v>
      </c>
    </row>
    <row r="44" spans="1:15" ht="15.75">
      <c r="A44" s="340" t="s">
        <v>684</v>
      </c>
      <c r="B44" t="s">
        <v>294</v>
      </c>
      <c r="C44" s="249" t="s">
        <v>226</v>
      </c>
      <c r="D44" t="s">
        <v>635</v>
      </c>
      <c r="E44" t="s">
        <v>655</v>
      </c>
      <c r="F44" s="48" t="s">
        <v>629</v>
      </c>
      <c r="G44">
        <v>3</v>
      </c>
      <c r="I44" s="257">
        <v>9</v>
      </c>
      <c r="J44" s="73" t="s">
        <v>338</v>
      </c>
      <c r="K44" s="73" t="s">
        <v>228</v>
      </c>
      <c r="L44" s="73" t="s">
        <v>87</v>
      </c>
      <c r="M44" s="73" t="s">
        <v>655</v>
      </c>
      <c r="N44" s="239">
        <v>3</v>
      </c>
      <c r="O44" s="42">
        <v>25</v>
      </c>
    </row>
    <row r="45" spans="1:15" ht="15.75">
      <c r="A45" s="340" t="s">
        <v>707</v>
      </c>
      <c r="B45" s="336" t="s">
        <v>405</v>
      </c>
      <c r="C45" s="336" t="s">
        <v>224</v>
      </c>
      <c r="D45" s="336" t="s">
        <v>455</v>
      </c>
      <c r="E45" t="s">
        <v>655</v>
      </c>
      <c r="F45" s="48" t="s">
        <v>644</v>
      </c>
      <c r="G45">
        <v>3</v>
      </c>
      <c r="I45" s="257">
        <v>10</v>
      </c>
      <c r="J45" s="73" t="s">
        <v>465</v>
      </c>
      <c r="K45" s="73" t="s">
        <v>228</v>
      </c>
      <c r="L45" s="73" t="s">
        <v>590</v>
      </c>
      <c r="M45" s="73" t="s">
        <v>668</v>
      </c>
      <c r="N45" s="239">
        <v>1</v>
      </c>
      <c r="O45" s="42">
        <v>24</v>
      </c>
    </row>
    <row r="46" spans="1:14" ht="15.75">
      <c r="A46" s="340" t="s">
        <v>708</v>
      </c>
      <c r="B46" t="s">
        <v>339</v>
      </c>
      <c r="C46" s="249" t="s">
        <v>227</v>
      </c>
      <c r="D46" t="s">
        <v>651</v>
      </c>
      <c r="E46" t="s">
        <v>655</v>
      </c>
      <c r="F46" s="48" t="s">
        <v>644</v>
      </c>
      <c r="G46">
        <v>3</v>
      </c>
      <c r="I46" s="49"/>
      <c r="J46" s="43"/>
      <c r="K46" s="68"/>
      <c r="L46" s="43"/>
      <c r="M46" s="68"/>
      <c r="N46" s="51"/>
    </row>
    <row r="47" spans="1:10" ht="15.75">
      <c r="A47" s="340" t="s">
        <v>709</v>
      </c>
      <c r="B47" t="s">
        <v>334</v>
      </c>
      <c r="C47" s="249" t="s">
        <v>227</v>
      </c>
      <c r="D47" t="s">
        <v>495</v>
      </c>
      <c r="E47" t="s">
        <v>655</v>
      </c>
      <c r="F47" s="48" t="s">
        <v>644</v>
      </c>
      <c r="G47">
        <v>3</v>
      </c>
      <c r="J47" s="217" t="s">
        <v>226</v>
      </c>
    </row>
    <row r="48" spans="1:15" ht="15.75">
      <c r="A48" s="340" t="s">
        <v>710</v>
      </c>
      <c r="B48" t="s">
        <v>58</v>
      </c>
      <c r="C48" s="249" t="s">
        <v>224</v>
      </c>
      <c r="D48" t="s">
        <v>235</v>
      </c>
      <c r="E48" t="s">
        <v>655</v>
      </c>
      <c r="F48" s="48" t="s">
        <v>645</v>
      </c>
      <c r="G48">
        <v>2</v>
      </c>
      <c r="I48" s="257">
        <v>1</v>
      </c>
      <c r="J48" s="73" t="s">
        <v>90</v>
      </c>
      <c r="K48" s="73" t="s">
        <v>226</v>
      </c>
      <c r="L48" s="73" t="s">
        <v>620</v>
      </c>
      <c r="M48" s="344" t="s">
        <v>621</v>
      </c>
      <c r="N48" s="239">
        <v>6</v>
      </c>
      <c r="O48" s="42">
        <v>40</v>
      </c>
    </row>
    <row r="49" spans="3:15" ht="15.75">
      <c r="C49" s="249"/>
      <c r="I49" s="257">
        <v>2</v>
      </c>
      <c r="J49" s="73" t="s">
        <v>81</v>
      </c>
      <c r="K49" s="73" t="s">
        <v>226</v>
      </c>
      <c r="L49" s="73" t="s">
        <v>620</v>
      </c>
      <c r="M49" s="73" t="s">
        <v>623</v>
      </c>
      <c r="N49" s="239">
        <v>5</v>
      </c>
      <c r="O49" s="42">
        <v>35</v>
      </c>
    </row>
    <row r="50" spans="1:15" ht="15.75">
      <c r="A50" s="340" t="s">
        <v>711</v>
      </c>
      <c r="B50" t="s">
        <v>595</v>
      </c>
      <c r="C50" s="249" t="s">
        <v>226</v>
      </c>
      <c r="D50" t="s">
        <v>628</v>
      </c>
      <c r="E50" t="s">
        <v>655</v>
      </c>
      <c r="F50" s="48" t="s">
        <v>645</v>
      </c>
      <c r="G50">
        <v>3</v>
      </c>
      <c r="I50" s="257">
        <v>3</v>
      </c>
      <c r="J50" s="73" t="s">
        <v>78</v>
      </c>
      <c r="K50" s="73" t="s">
        <v>226</v>
      </c>
      <c r="L50" s="73" t="s">
        <v>495</v>
      </c>
      <c r="M50" s="73" t="s">
        <v>625</v>
      </c>
      <c r="N50" s="239">
        <v>5</v>
      </c>
      <c r="O50" s="42">
        <v>32</v>
      </c>
    </row>
    <row r="51" spans="1:15" ht="15.75">
      <c r="A51" s="340" t="s">
        <v>685</v>
      </c>
      <c r="B51" t="s">
        <v>338</v>
      </c>
      <c r="C51" s="249" t="s">
        <v>228</v>
      </c>
      <c r="D51" t="s">
        <v>87</v>
      </c>
      <c r="E51" t="s">
        <v>655</v>
      </c>
      <c r="F51" s="48" t="s">
        <v>652</v>
      </c>
      <c r="G51">
        <v>3</v>
      </c>
      <c r="I51" s="257">
        <v>4</v>
      </c>
      <c r="J51" s="73" t="s">
        <v>79</v>
      </c>
      <c r="K51" s="73" t="s">
        <v>226</v>
      </c>
      <c r="L51" s="73" t="s">
        <v>495</v>
      </c>
      <c r="M51" s="73" t="s">
        <v>630</v>
      </c>
      <c r="N51" s="239">
        <v>5</v>
      </c>
      <c r="O51" s="42">
        <v>30</v>
      </c>
    </row>
    <row r="52" spans="1:15" ht="15.75">
      <c r="A52" s="340" t="s">
        <v>686</v>
      </c>
      <c r="B52" t="s">
        <v>420</v>
      </c>
      <c r="C52" s="249" t="s">
        <v>227</v>
      </c>
      <c r="D52" t="s">
        <v>127</v>
      </c>
      <c r="E52" t="s">
        <v>655</v>
      </c>
      <c r="F52" s="48" t="s">
        <v>648</v>
      </c>
      <c r="G52">
        <v>3</v>
      </c>
      <c r="I52" s="257">
        <v>5</v>
      </c>
      <c r="J52" s="73" t="s">
        <v>487</v>
      </c>
      <c r="K52" s="73" t="s">
        <v>226</v>
      </c>
      <c r="L52" s="73" t="s">
        <v>642</v>
      </c>
      <c r="M52" s="73" t="s">
        <v>641</v>
      </c>
      <c r="N52" s="239">
        <v>4</v>
      </c>
      <c r="O52" s="42">
        <v>29</v>
      </c>
    </row>
    <row r="53" spans="1:15" ht="15.75">
      <c r="A53" s="340" t="s">
        <v>687</v>
      </c>
      <c r="B53" t="s">
        <v>589</v>
      </c>
      <c r="C53" s="249" t="s">
        <v>227</v>
      </c>
      <c r="D53" t="s">
        <v>656</v>
      </c>
      <c r="E53" t="s">
        <v>655</v>
      </c>
      <c r="F53" s="48" t="s">
        <v>657</v>
      </c>
      <c r="G53">
        <v>3</v>
      </c>
      <c r="I53" s="257">
        <v>6</v>
      </c>
      <c r="J53" s="73" t="s">
        <v>401</v>
      </c>
      <c r="K53" s="73" t="s">
        <v>226</v>
      </c>
      <c r="L53" s="73" t="s">
        <v>628</v>
      </c>
      <c r="M53" s="73" t="s">
        <v>641</v>
      </c>
      <c r="N53" s="239">
        <v>4</v>
      </c>
      <c r="O53" s="42">
        <v>28</v>
      </c>
    </row>
    <row r="54" spans="1:15" ht="15.75">
      <c r="A54" s="340" t="s">
        <v>688</v>
      </c>
      <c r="B54" t="s">
        <v>443</v>
      </c>
      <c r="C54" s="249" t="s">
        <v>227</v>
      </c>
      <c r="D54" t="s">
        <v>628</v>
      </c>
      <c r="E54" t="s">
        <v>655</v>
      </c>
      <c r="F54" s="48" t="s">
        <v>658</v>
      </c>
      <c r="G54">
        <v>2</v>
      </c>
      <c r="I54" s="257">
        <v>7</v>
      </c>
      <c r="J54" s="73" t="s">
        <v>333</v>
      </c>
      <c r="K54" s="73" t="s">
        <v>226</v>
      </c>
      <c r="L54" s="73" t="s">
        <v>495</v>
      </c>
      <c r="M54" s="73" t="s">
        <v>641</v>
      </c>
      <c r="N54" s="239">
        <v>4</v>
      </c>
      <c r="O54" s="42">
        <v>27</v>
      </c>
    </row>
    <row r="55" spans="1:15" ht="15.75">
      <c r="A55" s="340" t="s">
        <v>689</v>
      </c>
      <c r="B55" t="s">
        <v>183</v>
      </c>
      <c r="C55" s="249" t="s">
        <v>542</v>
      </c>
      <c r="D55" t="s">
        <v>87</v>
      </c>
      <c r="E55" t="s">
        <v>659</v>
      </c>
      <c r="F55" s="48" t="s">
        <v>640</v>
      </c>
      <c r="G55">
        <v>2</v>
      </c>
      <c r="I55" s="257">
        <v>8</v>
      </c>
      <c r="J55" s="73" t="s">
        <v>244</v>
      </c>
      <c r="K55" s="73" t="s">
        <v>226</v>
      </c>
      <c r="L55" s="73" t="s">
        <v>628</v>
      </c>
      <c r="M55" s="73" t="s">
        <v>649</v>
      </c>
      <c r="N55" s="239">
        <v>3</v>
      </c>
      <c r="O55" s="42">
        <v>26</v>
      </c>
    </row>
    <row r="56" spans="1:15" ht="15.75">
      <c r="A56" s="340" t="s">
        <v>712</v>
      </c>
      <c r="B56" t="s">
        <v>463</v>
      </c>
      <c r="C56" s="249" t="s">
        <v>227</v>
      </c>
      <c r="D56" t="s">
        <v>656</v>
      </c>
      <c r="E56" t="s">
        <v>659</v>
      </c>
      <c r="F56" s="48" t="s">
        <v>647</v>
      </c>
      <c r="G56">
        <v>2</v>
      </c>
      <c r="I56" s="257">
        <v>9</v>
      </c>
      <c r="J56" s="73" t="s">
        <v>406</v>
      </c>
      <c r="K56" s="73" t="s">
        <v>226</v>
      </c>
      <c r="L56" s="73" t="s">
        <v>628</v>
      </c>
      <c r="M56" s="73" t="s">
        <v>649</v>
      </c>
      <c r="N56" s="239">
        <v>3</v>
      </c>
      <c r="O56" s="42">
        <v>25</v>
      </c>
    </row>
    <row r="57" spans="1:15" ht="15.75">
      <c r="A57" s="340" t="s">
        <v>713</v>
      </c>
      <c r="B57" t="s">
        <v>533</v>
      </c>
      <c r="C57" s="249" t="s">
        <v>224</v>
      </c>
      <c r="D57" t="s">
        <v>526</v>
      </c>
      <c r="E57" t="s">
        <v>659</v>
      </c>
      <c r="F57" s="48" t="s">
        <v>647</v>
      </c>
      <c r="G57">
        <v>2</v>
      </c>
      <c r="I57" s="257">
        <v>10</v>
      </c>
      <c r="J57" s="73" t="s">
        <v>294</v>
      </c>
      <c r="K57" s="73" t="s">
        <v>226</v>
      </c>
      <c r="L57" s="73" t="s">
        <v>635</v>
      </c>
      <c r="M57" s="73" t="s">
        <v>655</v>
      </c>
      <c r="N57" s="239">
        <v>3</v>
      </c>
      <c r="O57" s="42">
        <v>24</v>
      </c>
    </row>
    <row r="58" spans="1:15" ht="15.75">
      <c r="A58" s="340" t="s">
        <v>690</v>
      </c>
      <c r="B58" t="s">
        <v>536</v>
      </c>
      <c r="C58" s="249" t="s">
        <v>227</v>
      </c>
      <c r="D58" t="s">
        <v>87</v>
      </c>
      <c r="E58" t="s">
        <v>659</v>
      </c>
      <c r="F58" s="48" t="s">
        <v>658</v>
      </c>
      <c r="G58">
        <v>2</v>
      </c>
      <c r="I58" s="257">
        <v>11</v>
      </c>
      <c r="J58" s="73" t="s">
        <v>595</v>
      </c>
      <c r="K58" s="73" t="s">
        <v>226</v>
      </c>
      <c r="L58" s="73" t="s">
        <v>628</v>
      </c>
      <c r="M58" s="73" t="s">
        <v>655</v>
      </c>
      <c r="N58" s="239">
        <v>3</v>
      </c>
      <c r="O58" s="42">
        <v>23</v>
      </c>
    </row>
    <row r="59" spans="1:14" ht="15.75">
      <c r="A59" s="340" t="s">
        <v>691</v>
      </c>
      <c r="B59" t="s">
        <v>445</v>
      </c>
      <c r="C59" s="249" t="s">
        <v>227</v>
      </c>
      <c r="D59" t="s">
        <v>590</v>
      </c>
      <c r="E59" t="s">
        <v>660</v>
      </c>
      <c r="F59" s="48" t="s">
        <v>652</v>
      </c>
      <c r="G59">
        <v>2</v>
      </c>
      <c r="I59" s="49"/>
      <c r="J59" s="41"/>
      <c r="K59" s="51"/>
      <c r="L59" s="41"/>
      <c r="M59" s="51"/>
      <c r="N59" s="51"/>
    </row>
    <row r="60" spans="1:10" ht="15.75">
      <c r="A60" s="340" t="s">
        <v>692</v>
      </c>
      <c r="B60" t="s">
        <v>661</v>
      </c>
      <c r="C60" s="249" t="s">
        <v>288</v>
      </c>
      <c r="D60" t="s">
        <v>87</v>
      </c>
      <c r="E60" t="s">
        <v>660</v>
      </c>
      <c r="F60" s="48" t="s">
        <v>662</v>
      </c>
      <c r="G60">
        <v>1</v>
      </c>
      <c r="J60" s="217" t="s">
        <v>224</v>
      </c>
    </row>
    <row r="61" spans="1:15" ht="15.75">
      <c r="A61" s="340" t="s">
        <v>693</v>
      </c>
      <c r="B61" t="s">
        <v>663</v>
      </c>
      <c r="C61" s="249" t="s">
        <v>227</v>
      </c>
      <c r="D61" t="s">
        <v>620</v>
      </c>
      <c r="E61" s="48" t="s">
        <v>660</v>
      </c>
      <c r="F61" s="48" t="s">
        <v>657</v>
      </c>
      <c r="G61">
        <v>2</v>
      </c>
      <c r="I61" s="257">
        <v>1</v>
      </c>
      <c r="J61" s="73" t="s">
        <v>42</v>
      </c>
      <c r="K61" s="73" t="s">
        <v>224</v>
      </c>
      <c r="L61" s="73" t="s">
        <v>620</v>
      </c>
      <c r="M61" s="73" t="s">
        <v>625</v>
      </c>
      <c r="N61" s="239">
        <v>4</v>
      </c>
      <c r="O61" s="42">
        <v>40</v>
      </c>
    </row>
    <row r="62" spans="1:15" ht="15.75">
      <c r="A62" s="340" t="s">
        <v>694</v>
      </c>
      <c r="B62" t="s">
        <v>664</v>
      </c>
      <c r="C62" s="249" t="s">
        <v>227</v>
      </c>
      <c r="D62" t="s">
        <v>656</v>
      </c>
      <c r="E62" t="s">
        <v>660</v>
      </c>
      <c r="F62" s="48" t="s">
        <v>658</v>
      </c>
      <c r="G62">
        <v>2</v>
      </c>
      <c r="I62" s="257">
        <v>2</v>
      </c>
      <c r="J62" s="73" t="s">
        <v>105</v>
      </c>
      <c r="K62" s="73" t="s">
        <v>224</v>
      </c>
      <c r="L62" s="73" t="s">
        <v>628</v>
      </c>
      <c r="M62" s="73" t="s">
        <v>625</v>
      </c>
      <c r="N62" s="239">
        <v>5</v>
      </c>
      <c r="O62" s="42">
        <v>35</v>
      </c>
    </row>
    <row r="63" spans="1:15" ht="15.75">
      <c r="A63" s="340" t="s">
        <v>695</v>
      </c>
      <c r="B63" t="s">
        <v>466</v>
      </c>
      <c r="C63" s="249" t="s">
        <v>288</v>
      </c>
      <c r="D63" t="s">
        <v>628</v>
      </c>
      <c r="E63" t="s">
        <v>660</v>
      </c>
      <c r="F63" s="48" t="s">
        <v>665</v>
      </c>
      <c r="G63">
        <v>2</v>
      </c>
      <c r="I63" s="257">
        <v>3</v>
      </c>
      <c r="J63" s="73" t="s">
        <v>103</v>
      </c>
      <c r="K63" s="73" t="s">
        <v>224</v>
      </c>
      <c r="L63" s="73" t="s">
        <v>620</v>
      </c>
      <c r="M63" s="73" t="s">
        <v>630</v>
      </c>
      <c r="N63" s="239">
        <v>5</v>
      </c>
      <c r="O63" s="42">
        <v>32</v>
      </c>
    </row>
    <row r="64" spans="1:15" ht="15.75">
      <c r="A64" s="340" t="s">
        <v>696</v>
      </c>
      <c r="B64" s="336" t="s">
        <v>592</v>
      </c>
      <c r="C64" s="336" t="s">
        <v>228</v>
      </c>
      <c r="D64" s="336" t="s">
        <v>455</v>
      </c>
      <c r="E64" t="s">
        <v>660</v>
      </c>
      <c r="F64" s="48" t="s">
        <v>666</v>
      </c>
      <c r="G64">
        <v>1</v>
      </c>
      <c r="I64" s="257">
        <v>4</v>
      </c>
      <c r="J64" s="73" t="s">
        <v>304</v>
      </c>
      <c r="K64" s="73" t="s">
        <v>224</v>
      </c>
      <c r="L64" s="73" t="s">
        <v>632</v>
      </c>
      <c r="M64" s="73" t="s">
        <v>630</v>
      </c>
      <c r="N64" s="108">
        <v>5</v>
      </c>
      <c r="O64" s="42">
        <v>30</v>
      </c>
    </row>
    <row r="65" spans="1:15" ht="15.75">
      <c r="A65" s="340" t="s">
        <v>697</v>
      </c>
      <c r="B65" t="s">
        <v>605</v>
      </c>
      <c r="C65" s="249" t="s">
        <v>227</v>
      </c>
      <c r="D65" t="s">
        <v>628</v>
      </c>
      <c r="E65" t="s">
        <v>660</v>
      </c>
      <c r="F65" s="48" t="s">
        <v>667</v>
      </c>
      <c r="G65">
        <v>2</v>
      </c>
      <c r="I65" s="257">
        <v>5</v>
      </c>
      <c r="J65" s="73" t="s">
        <v>301</v>
      </c>
      <c r="K65" s="73" t="s">
        <v>224</v>
      </c>
      <c r="L65" s="73" t="s">
        <v>635</v>
      </c>
      <c r="M65" s="73" t="s">
        <v>630</v>
      </c>
      <c r="N65" s="108">
        <v>5</v>
      </c>
      <c r="O65" s="42">
        <v>29</v>
      </c>
    </row>
    <row r="66" spans="1:15" ht="15.75">
      <c r="A66" s="340" t="s">
        <v>698</v>
      </c>
      <c r="B66" t="s">
        <v>444</v>
      </c>
      <c r="C66" s="249" t="s">
        <v>227</v>
      </c>
      <c r="D66" t="s">
        <v>371</v>
      </c>
      <c r="E66" t="s">
        <v>668</v>
      </c>
      <c r="F66" s="48" t="s">
        <v>645</v>
      </c>
      <c r="G66">
        <v>1</v>
      </c>
      <c r="I66" s="257">
        <v>6</v>
      </c>
      <c r="J66" s="73" t="s">
        <v>77</v>
      </c>
      <c r="K66" s="73" t="s">
        <v>224</v>
      </c>
      <c r="L66" s="73" t="s">
        <v>359</v>
      </c>
      <c r="M66" s="73" t="s">
        <v>638</v>
      </c>
      <c r="N66" s="108">
        <v>4</v>
      </c>
      <c r="O66" s="42">
        <v>28</v>
      </c>
    </row>
    <row r="67" spans="1:15" ht="15.75">
      <c r="A67" s="340" t="s">
        <v>699</v>
      </c>
      <c r="B67" t="s">
        <v>465</v>
      </c>
      <c r="C67" s="249" t="s">
        <v>228</v>
      </c>
      <c r="D67" t="s">
        <v>590</v>
      </c>
      <c r="E67" t="s">
        <v>668</v>
      </c>
      <c r="F67" s="48" t="s">
        <v>665</v>
      </c>
      <c r="G67">
        <v>1</v>
      </c>
      <c r="I67" s="257">
        <v>7</v>
      </c>
      <c r="J67" s="73" t="s">
        <v>212</v>
      </c>
      <c r="K67" s="73" t="s">
        <v>224</v>
      </c>
      <c r="L67" s="73" t="s">
        <v>628</v>
      </c>
      <c r="M67" s="73" t="s">
        <v>638</v>
      </c>
      <c r="N67" s="108">
        <v>4</v>
      </c>
      <c r="O67" s="42">
        <v>27</v>
      </c>
    </row>
    <row r="68" spans="1:16" ht="15.75">
      <c r="A68" s="340" t="s">
        <v>669</v>
      </c>
      <c r="B68" t="s">
        <v>537</v>
      </c>
      <c r="C68" s="249" t="s">
        <v>227</v>
      </c>
      <c r="D68" t="s">
        <v>87</v>
      </c>
      <c r="E68" t="s">
        <v>670</v>
      </c>
      <c r="F68" s="48" t="s">
        <v>658</v>
      </c>
      <c r="G68">
        <v>1</v>
      </c>
      <c r="I68" s="257">
        <v>8</v>
      </c>
      <c r="J68" s="73" t="s">
        <v>525</v>
      </c>
      <c r="K68" s="73" t="s">
        <v>224</v>
      </c>
      <c r="L68" s="73" t="s">
        <v>526</v>
      </c>
      <c r="M68" s="73" t="s">
        <v>641</v>
      </c>
      <c r="N68" s="108">
        <v>4</v>
      </c>
      <c r="O68" s="345">
        <v>26</v>
      </c>
      <c r="P68" s="43"/>
    </row>
    <row r="69" spans="9:16" ht="15.75">
      <c r="I69" s="257">
        <v>9</v>
      </c>
      <c r="J69" s="73" t="s">
        <v>173</v>
      </c>
      <c r="K69" s="73" t="s">
        <v>224</v>
      </c>
      <c r="L69" s="73" t="s">
        <v>620</v>
      </c>
      <c r="M69" s="73" t="s">
        <v>641</v>
      </c>
      <c r="N69" s="108">
        <v>4</v>
      </c>
      <c r="O69" s="345">
        <v>25</v>
      </c>
      <c r="P69" s="43"/>
    </row>
    <row r="70" spans="9:15" ht="15.75">
      <c r="I70" s="257">
        <v>10</v>
      </c>
      <c r="J70" s="73" t="s">
        <v>527</v>
      </c>
      <c r="K70" s="73" t="s">
        <v>224</v>
      </c>
      <c r="L70" s="73" t="s">
        <v>526</v>
      </c>
      <c r="M70" s="73" t="s">
        <v>649</v>
      </c>
      <c r="N70" s="108">
        <v>3</v>
      </c>
      <c r="O70" s="42">
        <v>24</v>
      </c>
    </row>
    <row r="71" spans="9:15" ht="15.75">
      <c r="I71" s="257">
        <v>11</v>
      </c>
      <c r="J71" s="73" t="s">
        <v>58</v>
      </c>
      <c r="K71" s="73" t="s">
        <v>224</v>
      </c>
      <c r="L71" s="73" t="s">
        <v>235</v>
      </c>
      <c r="M71" s="73" t="s">
        <v>655</v>
      </c>
      <c r="N71" s="108">
        <v>2</v>
      </c>
      <c r="O71" s="42">
        <v>23</v>
      </c>
    </row>
    <row r="72" spans="9:15" ht="15.75">
      <c r="I72" s="257">
        <v>12</v>
      </c>
      <c r="J72" s="73" t="s">
        <v>533</v>
      </c>
      <c r="K72" s="73" t="s">
        <v>224</v>
      </c>
      <c r="L72" s="73" t="s">
        <v>526</v>
      </c>
      <c r="M72" s="73" t="s">
        <v>659</v>
      </c>
      <c r="N72" s="108">
        <v>2</v>
      </c>
      <c r="O72" s="42">
        <v>22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43">
      <selection activeCell="D81" sqref="D81"/>
    </sheetView>
  </sheetViews>
  <sheetFormatPr defaultColWidth="9.140625" defaultRowHeight="15" customHeight="1"/>
  <cols>
    <col min="1" max="1" width="5.00390625" style="0" customWidth="1"/>
    <col min="2" max="2" width="18.57421875" style="42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4.00390625" style="0" customWidth="1"/>
    <col min="10" max="10" width="4.28125" style="357" customWidth="1"/>
    <col min="11" max="11" width="19.140625" style="0" customWidth="1"/>
    <col min="12" max="12" width="5.28125" style="0" customWidth="1"/>
    <col min="13" max="13" width="6.28125" style="42" customWidth="1"/>
    <col min="14" max="14" width="7.421875" style="0" customWidth="1"/>
    <col min="15" max="15" width="6.57421875" style="0" customWidth="1"/>
    <col min="16" max="16" width="4.7109375" style="42" customWidth="1"/>
  </cols>
  <sheetData>
    <row r="1" spans="1:2" ht="15" customHeight="1">
      <c r="A1" s="111" t="s">
        <v>763</v>
      </c>
      <c r="B1"/>
    </row>
    <row r="2" spans="1:2" ht="15" customHeight="1">
      <c r="A2" s="111" t="s">
        <v>764</v>
      </c>
      <c r="B2"/>
    </row>
    <row r="3" ht="15" customHeight="1">
      <c r="B3"/>
    </row>
    <row r="4" spans="1:2" ht="15" customHeight="1">
      <c r="A4" s="52" t="s">
        <v>409</v>
      </c>
      <c r="B4"/>
    </row>
    <row r="5" spans="2:13" ht="15" customHeight="1">
      <c r="B5"/>
      <c r="J5" s="359" t="s">
        <v>430</v>
      </c>
      <c r="M5"/>
    </row>
    <row r="6" spans="1:13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309</v>
      </c>
      <c r="I6" s="221"/>
      <c r="M6"/>
    </row>
    <row r="7" spans="1:15" ht="15" customHeight="1">
      <c r="A7" s="56">
        <v>1</v>
      </c>
      <c r="B7" s="57" t="s">
        <v>753</v>
      </c>
      <c r="C7" s="56">
        <v>1998</v>
      </c>
      <c r="D7" s="57" t="s">
        <v>426</v>
      </c>
      <c r="E7" s="58" t="s">
        <v>493</v>
      </c>
      <c r="F7" s="58" t="s">
        <v>550</v>
      </c>
      <c r="G7" s="58" t="s">
        <v>566</v>
      </c>
      <c r="H7" s="58">
        <v>8</v>
      </c>
      <c r="I7" s="206"/>
      <c r="J7" s="266" t="s">
        <v>410</v>
      </c>
      <c r="K7" s="54" t="s">
        <v>221</v>
      </c>
      <c r="L7" s="53" t="s">
        <v>238</v>
      </c>
      <c r="M7" s="55" t="s">
        <v>404</v>
      </c>
      <c r="N7" s="55" t="s">
        <v>222</v>
      </c>
      <c r="O7" s="109" t="s">
        <v>452</v>
      </c>
    </row>
    <row r="8" spans="1:16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496</v>
      </c>
      <c r="F8" s="58" t="s">
        <v>499</v>
      </c>
      <c r="G8" s="58" t="s">
        <v>765</v>
      </c>
      <c r="H8" s="58">
        <v>7</v>
      </c>
      <c r="I8" s="206"/>
      <c r="J8" s="108">
        <v>1</v>
      </c>
      <c r="K8" s="117" t="s">
        <v>489</v>
      </c>
      <c r="L8" s="56">
        <v>1000</v>
      </c>
      <c r="M8" s="37" t="s">
        <v>286</v>
      </c>
      <c r="N8" s="58" t="s">
        <v>232</v>
      </c>
      <c r="O8" s="58" t="s">
        <v>232</v>
      </c>
      <c r="P8" s="42">
        <v>40</v>
      </c>
    </row>
    <row r="9" spans="1:16" ht="15" customHeight="1">
      <c r="A9" s="56">
        <v>3</v>
      </c>
      <c r="B9" s="57" t="s">
        <v>289</v>
      </c>
      <c r="C9" s="56">
        <v>1279</v>
      </c>
      <c r="D9" s="57" t="s">
        <v>274</v>
      </c>
      <c r="E9" s="58" t="s">
        <v>488</v>
      </c>
      <c r="F9" s="58" t="s">
        <v>567</v>
      </c>
      <c r="G9" s="58" t="s">
        <v>558</v>
      </c>
      <c r="H9" s="58">
        <v>6</v>
      </c>
      <c r="I9" s="206"/>
      <c r="J9" s="108">
        <v>2</v>
      </c>
      <c r="K9" s="117" t="s">
        <v>742</v>
      </c>
      <c r="L9" s="56">
        <v>1000</v>
      </c>
      <c r="M9" s="37" t="s">
        <v>286</v>
      </c>
      <c r="N9" s="58" t="s">
        <v>743</v>
      </c>
      <c r="O9" s="58" t="s">
        <v>743</v>
      </c>
      <c r="P9" s="42">
        <v>35</v>
      </c>
    </row>
    <row r="10" spans="1:9" ht="15" customHeight="1">
      <c r="A10" s="56">
        <v>4</v>
      </c>
      <c r="B10" s="57" t="s">
        <v>79</v>
      </c>
      <c r="C10" s="56">
        <v>1602</v>
      </c>
      <c r="D10" s="57" t="s">
        <v>495</v>
      </c>
      <c r="E10" s="58" t="s">
        <v>478</v>
      </c>
      <c r="F10" s="58" t="s">
        <v>579</v>
      </c>
      <c r="G10" s="58" t="s">
        <v>766</v>
      </c>
      <c r="H10" s="58">
        <v>6</v>
      </c>
      <c r="I10" s="206"/>
    </row>
    <row r="11" spans="1:13" ht="15" customHeight="1">
      <c r="A11" s="56">
        <v>5</v>
      </c>
      <c r="B11" s="236" t="s">
        <v>730</v>
      </c>
      <c r="C11" s="235">
        <v>1461</v>
      </c>
      <c r="D11" s="236" t="s">
        <v>715</v>
      </c>
      <c r="E11" s="58" t="s">
        <v>478</v>
      </c>
      <c r="F11" s="58" t="s">
        <v>497</v>
      </c>
      <c r="G11" s="58" t="s">
        <v>557</v>
      </c>
      <c r="H11" s="58">
        <v>6</v>
      </c>
      <c r="I11" s="206"/>
      <c r="J11" s="358" t="s">
        <v>431</v>
      </c>
      <c r="M11"/>
    </row>
    <row r="12" spans="1:13" ht="15" customHeight="1">
      <c r="A12" s="56">
        <v>6</v>
      </c>
      <c r="B12" s="57" t="s">
        <v>78</v>
      </c>
      <c r="C12" s="56">
        <v>1724</v>
      </c>
      <c r="D12" s="57" t="s">
        <v>495</v>
      </c>
      <c r="E12" s="58" t="s">
        <v>478</v>
      </c>
      <c r="F12" s="58" t="s">
        <v>507</v>
      </c>
      <c r="G12" s="58" t="s">
        <v>767</v>
      </c>
      <c r="H12" s="58">
        <v>6</v>
      </c>
      <c r="I12" s="206"/>
      <c r="M12"/>
    </row>
    <row r="13" spans="1:15" ht="15" customHeight="1">
      <c r="A13" s="56">
        <v>7</v>
      </c>
      <c r="B13" s="57" t="s">
        <v>290</v>
      </c>
      <c r="C13" s="56">
        <v>1360</v>
      </c>
      <c r="D13" s="57" t="s">
        <v>274</v>
      </c>
      <c r="E13" s="58" t="s">
        <v>478</v>
      </c>
      <c r="F13" s="58" t="s">
        <v>503</v>
      </c>
      <c r="G13" s="58" t="s">
        <v>767</v>
      </c>
      <c r="H13" s="58">
        <v>6</v>
      </c>
      <c r="I13" s="119"/>
      <c r="J13" s="266" t="s">
        <v>410</v>
      </c>
      <c r="K13" s="54" t="s">
        <v>221</v>
      </c>
      <c r="L13" s="53" t="s">
        <v>238</v>
      </c>
      <c r="M13" s="55" t="s">
        <v>404</v>
      </c>
      <c r="N13" s="55" t="s">
        <v>222</v>
      </c>
      <c r="O13" s="109" t="s">
        <v>452</v>
      </c>
    </row>
    <row r="14" spans="1:16" ht="15" customHeight="1">
      <c r="A14" s="56">
        <v>8</v>
      </c>
      <c r="B14" s="57" t="s">
        <v>487</v>
      </c>
      <c r="C14" s="56">
        <v>1000</v>
      </c>
      <c r="D14" s="57" t="s">
        <v>714</v>
      </c>
      <c r="E14" s="58" t="s">
        <v>478</v>
      </c>
      <c r="F14" s="58" t="s">
        <v>505</v>
      </c>
      <c r="G14" s="58" t="s">
        <v>569</v>
      </c>
      <c r="H14" s="58">
        <v>6</v>
      </c>
      <c r="I14" s="206"/>
      <c r="J14" s="108">
        <v>1</v>
      </c>
      <c r="K14" s="117" t="s">
        <v>163</v>
      </c>
      <c r="L14" s="56">
        <v>1250</v>
      </c>
      <c r="M14" s="58" t="s">
        <v>287</v>
      </c>
      <c r="N14" s="58" t="s">
        <v>229</v>
      </c>
      <c r="O14" s="58">
        <v>4</v>
      </c>
      <c r="P14" s="42">
        <v>40</v>
      </c>
    </row>
    <row r="15" spans="1:16" ht="15" customHeight="1">
      <c r="A15" s="56">
        <v>9</v>
      </c>
      <c r="B15" s="57" t="s">
        <v>294</v>
      </c>
      <c r="C15" s="56">
        <v>1432</v>
      </c>
      <c r="D15" s="57" t="s">
        <v>515</v>
      </c>
      <c r="E15" s="58" t="s">
        <v>478</v>
      </c>
      <c r="F15" s="58" t="s">
        <v>509</v>
      </c>
      <c r="G15" s="58" t="s">
        <v>558</v>
      </c>
      <c r="H15" s="58">
        <v>6</v>
      </c>
      <c r="I15" s="206"/>
      <c r="J15" s="108">
        <v>2</v>
      </c>
      <c r="K15" s="117" t="s">
        <v>285</v>
      </c>
      <c r="L15" s="56">
        <v>1250</v>
      </c>
      <c r="M15" s="58" t="s">
        <v>287</v>
      </c>
      <c r="N15" s="58" t="s">
        <v>229</v>
      </c>
      <c r="O15" s="58" t="s">
        <v>229</v>
      </c>
      <c r="P15" s="42">
        <v>35</v>
      </c>
    </row>
    <row r="16" spans="1:16" ht="15" customHeight="1">
      <c r="A16" s="56">
        <v>10</v>
      </c>
      <c r="B16" s="57" t="s">
        <v>66</v>
      </c>
      <c r="C16" s="56">
        <v>1326</v>
      </c>
      <c r="D16" s="57" t="s">
        <v>371</v>
      </c>
      <c r="E16" s="58" t="s">
        <v>310</v>
      </c>
      <c r="F16" s="58" t="s">
        <v>577</v>
      </c>
      <c r="G16" s="58" t="s">
        <v>768</v>
      </c>
      <c r="H16" s="58">
        <v>6</v>
      </c>
      <c r="I16" s="206"/>
      <c r="J16" s="108">
        <v>3</v>
      </c>
      <c r="K16" s="117" t="s">
        <v>726</v>
      </c>
      <c r="L16" s="56">
        <v>1000</v>
      </c>
      <c r="M16" s="58" t="s">
        <v>287</v>
      </c>
      <c r="N16" s="58" t="s">
        <v>727</v>
      </c>
      <c r="O16" s="58">
        <v>2</v>
      </c>
      <c r="P16" s="42">
        <v>32</v>
      </c>
    </row>
    <row r="17" spans="1:13" ht="15" customHeight="1">
      <c r="A17" s="56">
        <v>11</v>
      </c>
      <c r="B17" s="57" t="s">
        <v>302</v>
      </c>
      <c r="C17" s="56">
        <v>1000</v>
      </c>
      <c r="D17" s="57" t="s">
        <v>716</v>
      </c>
      <c r="E17" s="58" t="s">
        <v>310</v>
      </c>
      <c r="F17" s="58" t="s">
        <v>568</v>
      </c>
      <c r="G17" s="58" t="s">
        <v>558</v>
      </c>
      <c r="H17" s="58">
        <v>6</v>
      </c>
      <c r="I17" s="206"/>
      <c r="M17"/>
    </row>
    <row r="18" spans="1:13" ht="15" customHeight="1">
      <c r="A18" s="56">
        <v>12</v>
      </c>
      <c r="B18" s="57" t="s">
        <v>304</v>
      </c>
      <c r="C18" s="56">
        <v>1000</v>
      </c>
      <c r="D18" s="57" t="s">
        <v>716</v>
      </c>
      <c r="E18" s="58" t="s">
        <v>310</v>
      </c>
      <c r="F18" s="58" t="s">
        <v>516</v>
      </c>
      <c r="G18" s="58" t="s">
        <v>769</v>
      </c>
      <c r="H18" s="58">
        <v>6</v>
      </c>
      <c r="I18" s="119"/>
      <c r="J18" s="358" t="s">
        <v>432</v>
      </c>
      <c r="M18"/>
    </row>
    <row r="19" spans="1:13" ht="15" customHeight="1">
      <c r="A19" s="56">
        <v>13</v>
      </c>
      <c r="B19" s="57" t="s">
        <v>82</v>
      </c>
      <c r="C19" s="56">
        <v>1322</v>
      </c>
      <c r="D19" s="57" t="s">
        <v>274</v>
      </c>
      <c r="E19" s="58" t="s">
        <v>310</v>
      </c>
      <c r="F19" s="58" t="s">
        <v>511</v>
      </c>
      <c r="G19" s="58" t="s">
        <v>554</v>
      </c>
      <c r="H19" s="58">
        <v>6</v>
      </c>
      <c r="I19" s="206"/>
      <c r="M19"/>
    </row>
    <row r="20" spans="1:15" ht="15" customHeight="1">
      <c r="A20" s="56">
        <v>14</v>
      </c>
      <c r="B20" s="57" t="s">
        <v>334</v>
      </c>
      <c r="C20" s="56">
        <v>1100</v>
      </c>
      <c r="D20" s="57" t="s">
        <v>495</v>
      </c>
      <c r="E20" s="58" t="s">
        <v>310</v>
      </c>
      <c r="F20" s="58" t="s">
        <v>514</v>
      </c>
      <c r="G20" s="58" t="s">
        <v>559</v>
      </c>
      <c r="H20" s="58">
        <v>6</v>
      </c>
      <c r="I20" s="206"/>
      <c r="J20" s="266" t="s">
        <v>410</v>
      </c>
      <c r="K20" s="54" t="s">
        <v>221</v>
      </c>
      <c r="L20" s="53" t="s">
        <v>238</v>
      </c>
      <c r="M20" s="55" t="s">
        <v>404</v>
      </c>
      <c r="N20" s="55" t="s">
        <v>222</v>
      </c>
      <c r="O20" s="109" t="s">
        <v>452</v>
      </c>
    </row>
    <row r="21" spans="1:16" ht="15" customHeight="1">
      <c r="A21" s="56">
        <v>15</v>
      </c>
      <c r="B21" s="57" t="s">
        <v>575</v>
      </c>
      <c r="C21" s="56">
        <v>1250</v>
      </c>
      <c r="D21" s="57" t="s">
        <v>717</v>
      </c>
      <c r="E21" s="58" t="s">
        <v>310</v>
      </c>
      <c r="F21" s="58" t="s">
        <v>512</v>
      </c>
      <c r="G21" s="58" t="s">
        <v>577</v>
      </c>
      <c r="H21" s="58">
        <v>6</v>
      </c>
      <c r="I21" s="206"/>
      <c r="J21" s="108">
        <v>1</v>
      </c>
      <c r="K21" s="117" t="s">
        <v>528</v>
      </c>
      <c r="L21" s="56">
        <v>1000</v>
      </c>
      <c r="M21" s="58" t="s">
        <v>288</v>
      </c>
      <c r="N21" s="58" t="s">
        <v>727</v>
      </c>
      <c r="O21" s="58">
        <v>3</v>
      </c>
      <c r="P21" s="42">
        <v>40</v>
      </c>
    </row>
    <row r="22" spans="1:9" ht="15" customHeight="1">
      <c r="A22" s="56">
        <v>16</v>
      </c>
      <c r="B22" s="57" t="s">
        <v>524</v>
      </c>
      <c r="C22" s="56">
        <v>1000</v>
      </c>
      <c r="D22" s="57" t="s">
        <v>371</v>
      </c>
      <c r="E22" s="58" t="s">
        <v>310</v>
      </c>
      <c r="F22" s="58" t="s">
        <v>411</v>
      </c>
      <c r="G22" s="58" t="s">
        <v>503</v>
      </c>
      <c r="H22" s="58">
        <v>6</v>
      </c>
      <c r="I22" s="206"/>
    </row>
    <row r="23" spans="1:13" ht="15" customHeight="1">
      <c r="A23" s="56">
        <v>17</v>
      </c>
      <c r="B23" s="57" t="s">
        <v>244</v>
      </c>
      <c r="C23" s="56">
        <v>1250</v>
      </c>
      <c r="D23" s="57" t="s">
        <v>498</v>
      </c>
      <c r="E23" s="58" t="s">
        <v>312</v>
      </c>
      <c r="F23" s="58" t="s">
        <v>499</v>
      </c>
      <c r="G23" s="58" t="s">
        <v>765</v>
      </c>
      <c r="H23" s="58">
        <v>5</v>
      </c>
      <c r="I23" s="206"/>
      <c r="J23" s="358" t="s">
        <v>433</v>
      </c>
      <c r="M23"/>
    </row>
    <row r="24" spans="1:13" ht="15" customHeight="1">
      <c r="A24" s="56">
        <v>18</v>
      </c>
      <c r="B24" s="57" t="s">
        <v>212</v>
      </c>
      <c r="C24" s="56">
        <v>1000</v>
      </c>
      <c r="D24" s="57" t="s">
        <v>498</v>
      </c>
      <c r="E24" s="58" t="s">
        <v>312</v>
      </c>
      <c r="F24" s="58" t="s">
        <v>510</v>
      </c>
      <c r="G24" s="58" t="s">
        <v>571</v>
      </c>
      <c r="H24" s="58">
        <v>5</v>
      </c>
      <c r="I24" s="119"/>
      <c r="M24"/>
    </row>
    <row r="25" spans="1:15" ht="15" customHeight="1">
      <c r="A25" s="56">
        <v>19</v>
      </c>
      <c r="B25" s="57" t="s">
        <v>292</v>
      </c>
      <c r="C25" s="56">
        <v>1000</v>
      </c>
      <c r="D25" s="57" t="s">
        <v>498</v>
      </c>
      <c r="E25" s="58" t="s">
        <v>312</v>
      </c>
      <c r="F25" s="58" t="s">
        <v>512</v>
      </c>
      <c r="G25" s="58" t="s">
        <v>550</v>
      </c>
      <c r="H25" s="58">
        <v>5</v>
      </c>
      <c r="I25" s="206"/>
      <c r="J25" s="266" t="s">
        <v>410</v>
      </c>
      <c r="K25" s="54" t="s">
        <v>221</v>
      </c>
      <c r="L25" s="53" t="s">
        <v>238</v>
      </c>
      <c r="M25" s="55" t="s">
        <v>404</v>
      </c>
      <c r="N25" s="55" t="s">
        <v>222</v>
      </c>
      <c r="O25" s="109" t="s">
        <v>452</v>
      </c>
    </row>
    <row r="26" spans="1:16" ht="15" customHeight="1">
      <c r="A26" s="56">
        <v>20</v>
      </c>
      <c r="B26" s="57" t="s">
        <v>401</v>
      </c>
      <c r="C26" s="56">
        <v>1100</v>
      </c>
      <c r="D26" s="57" t="s">
        <v>498</v>
      </c>
      <c r="E26" s="58" t="s">
        <v>312</v>
      </c>
      <c r="F26" s="58" t="s">
        <v>519</v>
      </c>
      <c r="G26" s="58" t="s">
        <v>770</v>
      </c>
      <c r="H26" s="58">
        <v>5</v>
      </c>
      <c r="I26" s="206"/>
      <c r="J26" s="108">
        <v>1</v>
      </c>
      <c r="K26" s="117" t="s">
        <v>82</v>
      </c>
      <c r="L26" s="56">
        <v>1322</v>
      </c>
      <c r="M26" s="58" t="s">
        <v>542</v>
      </c>
      <c r="N26" s="58" t="s">
        <v>241</v>
      </c>
      <c r="O26" s="58" t="s">
        <v>241</v>
      </c>
      <c r="P26" s="42">
        <v>40</v>
      </c>
    </row>
    <row r="27" spans="1:16" ht="15" customHeight="1">
      <c r="A27" s="56">
        <v>21</v>
      </c>
      <c r="B27" s="57" t="s">
        <v>218</v>
      </c>
      <c r="C27" s="56">
        <v>1250</v>
      </c>
      <c r="D27" s="57" t="s">
        <v>399</v>
      </c>
      <c r="E27" s="58" t="s">
        <v>312</v>
      </c>
      <c r="F27" s="58" t="s">
        <v>412</v>
      </c>
      <c r="G27" s="58" t="s">
        <v>499</v>
      </c>
      <c r="H27" s="58">
        <v>5</v>
      </c>
      <c r="I27" s="206"/>
      <c r="J27" s="108">
        <v>2</v>
      </c>
      <c r="K27" s="117" t="s">
        <v>183</v>
      </c>
      <c r="L27" s="56">
        <v>1100</v>
      </c>
      <c r="M27" s="58" t="s">
        <v>542</v>
      </c>
      <c r="N27" s="37" t="s">
        <v>728</v>
      </c>
      <c r="O27" s="58">
        <v>4</v>
      </c>
      <c r="P27" s="42">
        <v>35</v>
      </c>
    </row>
    <row r="28" spans="1:9" ht="15" customHeight="1">
      <c r="A28" s="56">
        <v>22</v>
      </c>
      <c r="B28" s="57" t="s">
        <v>406</v>
      </c>
      <c r="C28" s="56">
        <v>1000</v>
      </c>
      <c r="D28" s="57" t="s">
        <v>498</v>
      </c>
      <c r="E28" s="58" t="s">
        <v>314</v>
      </c>
      <c r="F28" s="58" t="s">
        <v>503</v>
      </c>
      <c r="G28" s="58" t="s">
        <v>564</v>
      </c>
      <c r="H28" s="58">
        <v>5</v>
      </c>
      <c r="I28" s="206"/>
    </row>
    <row r="29" spans="1:13" ht="15" customHeight="1">
      <c r="A29" s="56">
        <v>23</v>
      </c>
      <c r="B29" s="57" t="s">
        <v>367</v>
      </c>
      <c r="C29" s="56">
        <v>1100</v>
      </c>
      <c r="D29" s="57" t="s">
        <v>718</v>
      </c>
      <c r="E29" s="58" t="s">
        <v>314</v>
      </c>
      <c r="F29" s="58" t="s">
        <v>588</v>
      </c>
      <c r="G29" s="58" t="s">
        <v>769</v>
      </c>
      <c r="H29" s="58">
        <v>5</v>
      </c>
      <c r="I29" s="206"/>
      <c r="J29" s="358" t="s">
        <v>729</v>
      </c>
      <c r="M29"/>
    </row>
    <row r="30" spans="1:13" ht="15" customHeight="1">
      <c r="A30" s="56">
        <v>24</v>
      </c>
      <c r="B30" s="57" t="s">
        <v>268</v>
      </c>
      <c r="C30" s="56">
        <v>1260</v>
      </c>
      <c r="D30" s="57" t="s">
        <v>495</v>
      </c>
      <c r="E30" s="58" t="s">
        <v>314</v>
      </c>
      <c r="F30" s="58" t="s">
        <v>516</v>
      </c>
      <c r="G30" s="58" t="s">
        <v>571</v>
      </c>
      <c r="H30" s="58">
        <v>5</v>
      </c>
      <c r="I30" s="206"/>
      <c r="M30"/>
    </row>
    <row r="31" spans="1:15" ht="15" customHeight="1">
      <c r="A31" s="56">
        <v>25</v>
      </c>
      <c r="B31" s="57" t="s">
        <v>102</v>
      </c>
      <c r="C31" s="56">
        <v>1100</v>
      </c>
      <c r="D31" s="57" t="s">
        <v>399</v>
      </c>
      <c r="E31" s="58" t="s">
        <v>314</v>
      </c>
      <c r="F31" s="58" t="s">
        <v>511</v>
      </c>
      <c r="G31" s="58" t="s">
        <v>771</v>
      </c>
      <c r="H31" s="58">
        <v>4</v>
      </c>
      <c r="I31" s="206"/>
      <c r="J31" s="266" t="s">
        <v>410</v>
      </c>
      <c r="K31" s="54" t="s">
        <v>221</v>
      </c>
      <c r="L31" s="53" t="s">
        <v>238</v>
      </c>
      <c r="M31" s="55" t="s">
        <v>404</v>
      </c>
      <c r="N31" s="55" t="s">
        <v>222</v>
      </c>
      <c r="O31" s="109" t="s">
        <v>452</v>
      </c>
    </row>
    <row r="32" spans="1:16" ht="15" customHeight="1">
      <c r="A32" s="56">
        <v>26</v>
      </c>
      <c r="B32" s="236" t="s">
        <v>756</v>
      </c>
      <c r="C32" s="235">
        <v>1250</v>
      </c>
      <c r="D32" s="236" t="s">
        <v>719</v>
      </c>
      <c r="E32" s="58" t="s">
        <v>314</v>
      </c>
      <c r="F32" s="58" t="s">
        <v>511</v>
      </c>
      <c r="G32" s="58" t="s">
        <v>560</v>
      </c>
      <c r="H32" s="58">
        <v>5</v>
      </c>
      <c r="I32" s="206"/>
      <c r="J32" s="108">
        <v>1</v>
      </c>
      <c r="K32" s="117" t="s">
        <v>334</v>
      </c>
      <c r="L32" s="56">
        <v>1100</v>
      </c>
      <c r="M32" s="58" t="s">
        <v>731</v>
      </c>
      <c r="N32" s="58" t="s">
        <v>241</v>
      </c>
      <c r="O32" s="58" t="s">
        <v>241</v>
      </c>
      <c r="P32" s="42">
        <v>40</v>
      </c>
    </row>
    <row r="33" spans="1:16" ht="15" customHeight="1">
      <c r="A33" s="56">
        <v>27</v>
      </c>
      <c r="B33" s="57" t="s">
        <v>373</v>
      </c>
      <c r="C33" s="56">
        <v>1319</v>
      </c>
      <c r="D33" s="57" t="s">
        <v>274</v>
      </c>
      <c r="E33" s="58" t="s">
        <v>314</v>
      </c>
      <c r="F33" s="58" t="s">
        <v>439</v>
      </c>
      <c r="G33" s="58" t="s">
        <v>573</v>
      </c>
      <c r="H33" s="58">
        <v>5</v>
      </c>
      <c r="I33" s="206"/>
      <c r="J33" s="108">
        <v>2</v>
      </c>
      <c r="K33" s="117" t="s">
        <v>524</v>
      </c>
      <c r="L33" s="56">
        <v>1000</v>
      </c>
      <c r="M33" s="58" t="s">
        <v>731</v>
      </c>
      <c r="N33" s="58" t="s">
        <v>241</v>
      </c>
      <c r="O33" s="58" t="s">
        <v>241</v>
      </c>
      <c r="P33" s="42">
        <v>35</v>
      </c>
    </row>
    <row r="34" spans="1:16" ht="15" customHeight="1">
      <c r="A34" s="56">
        <v>28</v>
      </c>
      <c r="B34" s="57" t="s">
        <v>163</v>
      </c>
      <c r="C34" s="56">
        <v>1250</v>
      </c>
      <c r="D34" s="57" t="s">
        <v>274</v>
      </c>
      <c r="E34" s="58" t="s">
        <v>314</v>
      </c>
      <c r="F34" s="58" t="s">
        <v>439</v>
      </c>
      <c r="G34" s="58" t="s">
        <v>577</v>
      </c>
      <c r="H34" s="58">
        <v>4</v>
      </c>
      <c r="I34" s="206"/>
      <c r="J34" s="108">
        <v>3</v>
      </c>
      <c r="K34" s="117" t="s">
        <v>367</v>
      </c>
      <c r="L34" s="56">
        <v>1100</v>
      </c>
      <c r="M34" s="58" t="s">
        <v>731</v>
      </c>
      <c r="N34" s="58" t="s">
        <v>229</v>
      </c>
      <c r="O34" s="58" t="s">
        <v>229</v>
      </c>
      <c r="P34" s="42">
        <v>32</v>
      </c>
    </row>
    <row r="35" spans="1:16" ht="15" customHeight="1">
      <c r="A35" s="56">
        <v>29</v>
      </c>
      <c r="B35" s="57" t="s">
        <v>285</v>
      </c>
      <c r="C35" s="56">
        <v>1250</v>
      </c>
      <c r="D35" s="57" t="s">
        <v>274</v>
      </c>
      <c r="E35" s="58" t="s">
        <v>314</v>
      </c>
      <c r="F35" s="58" t="s">
        <v>519</v>
      </c>
      <c r="G35" s="58" t="s">
        <v>507</v>
      </c>
      <c r="H35" s="58">
        <v>5</v>
      </c>
      <c r="I35" s="206"/>
      <c r="J35" s="108">
        <v>4</v>
      </c>
      <c r="K35" s="117" t="s">
        <v>733</v>
      </c>
      <c r="L35" s="56">
        <v>1000</v>
      </c>
      <c r="M35" s="58" t="s">
        <v>731</v>
      </c>
      <c r="N35" s="58" t="s">
        <v>728</v>
      </c>
      <c r="O35" s="58">
        <v>4</v>
      </c>
      <c r="P35" s="42">
        <v>30</v>
      </c>
    </row>
    <row r="36" spans="1:16" ht="15" customHeight="1">
      <c r="A36" s="56">
        <v>30</v>
      </c>
      <c r="B36" s="57" t="s">
        <v>332</v>
      </c>
      <c r="C36" s="56">
        <v>1000</v>
      </c>
      <c r="D36" s="57" t="s">
        <v>720</v>
      </c>
      <c r="E36" s="58" t="s">
        <v>314</v>
      </c>
      <c r="F36" s="58" t="s">
        <v>484</v>
      </c>
      <c r="G36" s="58" t="s">
        <v>579</v>
      </c>
      <c r="H36" s="58">
        <v>5</v>
      </c>
      <c r="I36" s="206"/>
      <c r="J36" s="108">
        <v>5</v>
      </c>
      <c r="K36" s="117" t="s">
        <v>462</v>
      </c>
      <c r="L36" s="56">
        <v>1000</v>
      </c>
      <c r="M36" s="58" t="s">
        <v>731</v>
      </c>
      <c r="N36" s="58" t="s">
        <v>728</v>
      </c>
      <c r="O36" s="58">
        <v>3</v>
      </c>
      <c r="P36" s="42">
        <v>29</v>
      </c>
    </row>
    <row r="37" spans="1:16" ht="15" customHeight="1">
      <c r="A37" s="56">
        <v>31</v>
      </c>
      <c r="B37" s="57" t="s">
        <v>453</v>
      </c>
      <c r="C37" s="56">
        <v>1100</v>
      </c>
      <c r="D37" s="57" t="s">
        <v>716</v>
      </c>
      <c r="E37" s="58" t="s">
        <v>314</v>
      </c>
      <c r="F37" s="58" t="s">
        <v>424</v>
      </c>
      <c r="G37" s="58" t="s">
        <v>497</v>
      </c>
      <c r="H37" s="58">
        <v>5</v>
      </c>
      <c r="I37" s="206"/>
      <c r="J37" s="108">
        <v>6</v>
      </c>
      <c r="K37" s="117" t="s">
        <v>532</v>
      </c>
      <c r="L37" s="56">
        <v>1000</v>
      </c>
      <c r="M37" s="58" t="s">
        <v>731</v>
      </c>
      <c r="N37" s="58" t="s">
        <v>230</v>
      </c>
      <c r="O37" s="58" t="s">
        <v>230</v>
      </c>
      <c r="P37" s="42">
        <v>28</v>
      </c>
    </row>
    <row r="38" spans="1:16" ht="15" customHeight="1">
      <c r="A38" s="56">
        <v>32</v>
      </c>
      <c r="B38" s="57" t="s">
        <v>757</v>
      </c>
      <c r="C38" s="56">
        <v>1000</v>
      </c>
      <c r="D38" s="57" t="s">
        <v>714</v>
      </c>
      <c r="E38" s="58" t="s">
        <v>314</v>
      </c>
      <c r="F38" s="58" t="s">
        <v>412</v>
      </c>
      <c r="G38" s="58" t="s">
        <v>499</v>
      </c>
      <c r="H38" s="58">
        <v>5</v>
      </c>
      <c r="I38" s="206"/>
      <c r="J38" s="108">
        <v>7</v>
      </c>
      <c r="K38" s="117" t="s">
        <v>443</v>
      </c>
      <c r="L38" s="56">
        <v>1000</v>
      </c>
      <c r="M38" s="58" t="s">
        <v>731</v>
      </c>
      <c r="N38" s="58" t="s">
        <v>230</v>
      </c>
      <c r="O38" s="58" t="s">
        <v>230</v>
      </c>
      <c r="P38" s="42">
        <v>27</v>
      </c>
    </row>
    <row r="39" spans="1:16" ht="15" customHeight="1">
      <c r="A39" s="56">
        <v>33</v>
      </c>
      <c r="B39" s="57" t="s">
        <v>408</v>
      </c>
      <c r="C39" s="56">
        <v>1000</v>
      </c>
      <c r="D39" s="57" t="s">
        <v>498</v>
      </c>
      <c r="E39" s="58" t="s">
        <v>314</v>
      </c>
      <c r="F39" s="58" t="s">
        <v>412</v>
      </c>
      <c r="G39" s="58" t="s">
        <v>567</v>
      </c>
      <c r="H39" s="58">
        <v>5</v>
      </c>
      <c r="I39" s="206"/>
      <c r="J39" s="108">
        <v>8</v>
      </c>
      <c r="K39" s="117" t="s">
        <v>463</v>
      </c>
      <c r="L39" s="56">
        <v>1000</v>
      </c>
      <c r="M39" s="58" t="s">
        <v>731</v>
      </c>
      <c r="N39" s="58" t="s">
        <v>230</v>
      </c>
      <c r="O39" s="58">
        <v>3</v>
      </c>
      <c r="P39" s="42">
        <v>26</v>
      </c>
    </row>
    <row r="40" spans="1:16" ht="15" customHeight="1">
      <c r="A40" s="56">
        <v>34</v>
      </c>
      <c r="B40" s="57" t="s">
        <v>449</v>
      </c>
      <c r="C40" s="56">
        <v>1000</v>
      </c>
      <c r="D40" s="57" t="s">
        <v>498</v>
      </c>
      <c r="E40" s="58" t="s">
        <v>314</v>
      </c>
      <c r="F40" s="58" t="s">
        <v>486</v>
      </c>
      <c r="G40" s="58" t="s">
        <v>567</v>
      </c>
      <c r="H40" s="58">
        <v>5</v>
      </c>
      <c r="I40" s="206"/>
      <c r="J40" s="108">
        <v>9</v>
      </c>
      <c r="K40" s="117" t="s">
        <v>589</v>
      </c>
      <c r="L40" s="56">
        <v>1000</v>
      </c>
      <c r="M40" s="58" t="s">
        <v>731</v>
      </c>
      <c r="N40" s="58" t="s">
        <v>230</v>
      </c>
      <c r="O40" s="58">
        <v>3</v>
      </c>
      <c r="P40" s="42">
        <v>25</v>
      </c>
    </row>
    <row r="41" spans="1:16" ht="15" customHeight="1">
      <c r="A41" s="56">
        <v>35</v>
      </c>
      <c r="B41" s="57" t="s">
        <v>183</v>
      </c>
      <c r="C41" s="56">
        <v>1100</v>
      </c>
      <c r="D41" s="57" t="s">
        <v>274</v>
      </c>
      <c r="E41" s="58" t="s">
        <v>317</v>
      </c>
      <c r="F41" s="58" t="s">
        <v>440</v>
      </c>
      <c r="G41" s="58" t="s">
        <v>560</v>
      </c>
      <c r="H41" s="58">
        <v>4</v>
      </c>
      <c r="I41" s="206"/>
      <c r="J41" s="108">
        <v>10</v>
      </c>
      <c r="K41" s="117" t="s">
        <v>536</v>
      </c>
      <c r="L41" s="56">
        <v>1000</v>
      </c>
      <c r="M41" s="58" t="s">
        <v>731</v>
      </c>
      <c r="N41" s="58" t="s">
        <v>230</v>
      </c>
      <c r="O41" s="58" t="s">
        <v>230</v>
      </c>
      <c r="P41" s="42">
        <v>24</v>
      </c>
    </row>
    <row r="42" spans="1:16" ht="15" customHeight="1">
      <c r="A42" s="56">
        <v>36</v>
      </c>
      <c r="B42" s="57" t="s">
        <v>330</v>
      </c>
      <c r="C42" s="56">
        <v>1100</v>
      </c>
      <c r="D42" s="57" t="s">
        <v>495</v>
      </c>
      <c r="E42" s="58" t="s">
        <v>317</v>
      </c>
      <c r="F42" s="58" t="s">
        <v>423</v>
      </c>
      <c r="G42" s="58" t="s">
        <v>501</v>
      </c>
      <c r="H42" s="58">
        <v>4</v>
      </c>
      <c r="I42" s="206"/>
      <c r="J42" s="108">
        <v>11</v>
      </c>
      <c r="K42" s="117" t="s">
        <v>420</v>
      </c>
      <c r="L42" s="56">
        <v>1100</v>
      </c>
      <c r="M42" s="58" t="s">
        <v>731</v>
      </c>
      <c r="N42" s="58" t="s">
        <v>230</v>
      </c>
      <c r="O42" s="58" t="s">
        <v>230</v>
      </c>
      <c r="P42" s="42">
        <v>23</v>
      </c>
    </row>
    <row r="43" spans="1:16" ht="15" customHeight="1">
      <c r="A43" s="56">
        <v>37</v>
      </c>
      <c r="B43" s="57" t="s">
        <v>429</v>
      </c>
      <c r="C43" s="56">
        <v>1000</v>
      </c>
      <c r="D43" s="57" t="s">
        <v>495</v>
      </c>
      <c r="E43" s="58" t="s">
        <v>317</v>
      </c>
      <c r="F43" s="58" t="s">
        <v>423</v>
      </c>
      <c r="G43" s="58" t="s">
        <v>579</v>
      </c>
      <c r="H43" s="58">
        <v>4</v>
      </c>
      <c r="I43" s="206"/>
      <c r="J43" s="108">
        <v>12</v>
      </c>
      <c r="K43" s="117" t="s">
        <v>339</v>
      </c>
      <c r="L43" s="56">
        <v>1000</v>
      </c>
      <c r="M43" s="58" t="s">
        <v>731</v>
      </c>
      <c r="N43" s="58" t="s">
        <v>230</v>
      </c>
      <c r="O43" s="58" t="s">
        <v>230</v>
      </c>
      <c r="P43" s="42">
        <v>22</v>
      </c>
    </row>
    <row r="44" spans="1:16" ht="15" customHeight="1">
      <c r="A44" s="56">
        <v>38</v>
      </c>
      <c r="B44" s="57" t="s">
        <v>733</v>
      </c>
      <c r="C44" s="56">
        <v>1000</v>
      </c>
      <c r="D44" s="57" t="s">
        <v>721</v>
      </c>
      <c r="E44" s="58" t="s">
        <v>317</v>
      </c>
      <c r="F44" s="58" t="s">
        <v>484</v>
      </c>
      <c r="G44" s="58" t="s">
        <v>501</v>
      </c>
      <c r="H44" s="58">
        <v>4</v>
      </c>
      <c r="I44" s="206"/>
      <c r="J44" s="108">
        <v>13</v>
      </c>
      <c r="K44" s="117" t="s">
        <v>444</v>
      </c>
      <c r="L44" s="56">
        <v>1000</v>
      </c>
      <c r="M44" s="58" t="s">
        <v>731</v>
      </c>
      <c r="N44" s="58" t="s">
        <v>727</v>
      </c>
      <c r="O44" s="58">
        <v>3</v>
      </c>
      <c r="P44" s="42">
        <v>21</v>
      </c>
    </row>
    <row r="45" spans="1:16" ht="15" customHeight="1">
      <c r="A45" s="56">
        <v>39</v>
      </c>
      <c r="B45" s="57" t="s">
        <v>333</v>
      </c>
      <c r="C45" s="56">
        <v>1100</v>
      </c>
      <c r="D45" s="57" t="s">
        <v>495</v>
      </c>
      <c r="E45" s="58" t="s">
        <v>317</v>
      </c>
      <c r="F45" s="58" t="s">
        <v>484</v>
      </c>
      <c r="G45" s="58" t="s">
        <v>579</v>
      </c>
      <c r="H45" s="58">
        <v>4</v>
      </c>
      <c r="I45" s="206"/>
      <c r="J45" s="108">
        <v>14</v>
      </c>
      <c r="K45" s="117" t="s">
        <v>605</v>
      </c>
      <c r="L45" s="56">
        <v>1000</v>
      </c>
      <c r="M45" s="58" t="s">
        <v>731</v>
      </c>
      <c r="N45" s="58" t="s">
        <v>231</v>
      </c>
      <c r="O45" s="58" t="s">
        <v>231</v>
      </c>
      <c r="P45" s="42">
        <v>20</v>
      </c>
    </row>
    <row r="46" spans="1:16" ht="15" customHeight="1">
      <c r="A46" s="56">
        <v>40</v>
      </c>
      <c r="B46" s="57" t="s">
        <v>585</v>
      </c>
      <c r="C46" s="56">
        <v>1000</v>
      </c>
      <c r="D46" s="57" t="s">
        <v>124</v>
      </c>
      <c r="E46" s="58" t="s">
        <v>317</v>
      </c>
      <c r="F46" s="58" t="s">
        <v>411</v>
      </c>
      <c r="G46" s="58" t="s">
        <v>567</v>
      </c>
      <c r="H46" s="58">
        <v>4</v>
      </c>
      <c r="I46" s="206"/>
      <c r="J46" s="108">
        <v>15</v>
      </c>
      <c r="K46" s="117" t="s">
        <v>734</v>
      </c>
      <c r="L46" s="56">
        <v>1000</v>
      </c>
      <c r="M46" s="58" t="s">
        <v>731</v>
      </c>
      <c r="N46" s="58" t="s">
        <v>231</v>
      </c>
      <c r="O46" s="58" t="s">
        <v>231</v>
      </c>
      <c r="P46" s="42">
        <v>19</v>
      </c>
    </row>
    <row r="47" spans="1:16" ht="15" customHeight="1">
      <c r="A47" s="56">
        <v>41</v>
      </c>
      <c r="B47" s="57" t="s">
        <v>747</v>
      </c>
      <c r="C47" s="56">
        <v>1000</v>
      </c>
      <c r="D47" s="57" t="s">
        <v>377</v>
      </c>
      <c r="E47" s="58" t="s">
        <v>317</v>
      </c>
      <c r="F47" s="58" t="s">
        <v>416</v>
      </c>
      <c r="G47" s="58" t="s">
        <v>588</v>
      </c>
      <c r="H47" s="58">
        <v>4</v>
      </c>
      <c r="I47" s="206"/>
      <c r="J47" s="108">
        <v>16</v>
      </c>
      <c r="K47" s="117" t="s">
        <v>445</v>
      </c>
      <c r="L47" s="56">
        <v>1000</v>
      </c>
      <c r="M47" s="58" t="s">
        <v>731</v>
      </c>
      <c r="N47" s="58" t="s">
        <v>231</v>
      </c>
      <c r="O47" s="58" t="s">
        <v>231</v>
      </c>
      <c r="P47" s="42">
        <v>18</v>
      </c>
    </row>
    <row r="48" spans="1:16" ht="15" customHeight="1">
      <c r="A48" s="56">
        <v>42</v>
      </c>
      <c r="B48" s="57" t="s">
        <v>403</v>
      </c>
      <c r="C48" s="56">
        <v>1000</v>
      </c>
      <c r="D48" s="57" t="s">
        <v>371</v>
      </c>
      <c r="E48" s="58" t="s">
        <v>317</v>
      </c>
      <c r="F48" s="58" t="s">
        <v>425</v>
      </c>
      <c r="G48" s="58" t="s">
        <v>510</v>
      </c>
      <c r="H48" s="58">
        <v>4</v>
      </c>
      <c r="I48" s="206"/>
      <c r="J48" s="108">
        <v>17</v>
      </c>
      <c r="K48" s="117" t="s">
        <v>735</v>
      </c>
      <c r="L48" s="56">
        <v>1000</v>
      </c>
      <c r="M48" s="58" t="s">
        <v>731</v>
      </c>
      <c r="N48" s="58" t="s">
        <v>231</v>
      </c>
      <c r="O48" s="58" t="s">
        <v>231</v>
      </c>
      <c r="P48" s="42">
        <v>17</v>
      </c>
    </row>
    <row r="49" spans="1:16" ht="15" customHeight="1">
      <c r="A49" s="56">
        <v>43</v>
      </c>
      <c r="B49" s="57" t="s">
        <v>462</v>
      </c>
      <c r="C49" s="56">
        <v>1000</v>
      </c>
      <c r="D49" s="57" t="s">
        <v>371</v>
      </c>
      <c r="E49" s="58" t="s">
        <v>317</v>
      </c>
      <c r="F49" s="58" t="s">
        <v>425</v>
      </c>
      <c r="G49" s="58" t="s">
        <v>511</v>
      </c>
      <c r="H49" s="58">
        <v>3</v>
      </c>
      <c r="I49" s="206"/>
      <c r="J49" s="108">
        <v>18</v>
      </c>
      <c r="K49" s="117" t="s">
        <v>738</v>
      </c>
      <c r="L49" s="56">
        <v>1000</v>
      </c>
      <c r="M49" s="58" t="s">
        <v>731</v>
      </c>
      <c r="N49" s="58" t="s">
        <v>231</v>
      </c>
      <c r="O49" s="58">
        <v>2</v>
      </c>
      <c r="P49" s="42">
        <v>16</v>
      </c>
    </row>
    <row r="50" spans="1:16" ht="15" customHeight="1">
      <c r="A50" s="56">
        <v>44</v>
      </c>
      <c r="B50" s="57" t="s">
        <v>532</v>
      </c>
      <c r="C50" s="56">
        <v>1000</v>
      </c>
      <c r="D50" s="57" t="s">
        <v>87</v>
      </c>
      <c r="E50" s="58" t="s">
        <v>318</v>
      </c>
      <c r="F50" s="58" t="s">
        <v>511</v>
      </c>
      <c r="G50" s="58" t="s">
        <v>554</v>
      </c>
      <c r="H50" s="58">
        <v>4</v>
      </c>
      <c r="I50" s="206"/>
      <c r="J50" s="108">
        <v>19</v>
      </c>
      <c r="K50" s="117" t="s">
        <v>664</v>
      </c>
      <c r="L50" s="56">
        <v>1000</v>
      </c>
      <c r="M50" s="58" t="s">
        <v>731</v>
      </c>
      <c r="N50" s="58" t="s">
        <v>231</v>
      </c>
      <c r="O50" s="58" t="s">
        <v>231</v>
      </c>
      <c r="P50" s="42">
        <v>15</v>
      </c>
    </row>
    <row r="51" spans="1:16" ht="15" customHeight="1">
      <c r="A51" s="56">
        <v>45</v>
      </c>
      <c r="B51" s="57" t="s">
        <v>758</v>
      </c>
      <c r="C51" s="56">
        <v>1000</v>
      </c>
      <c r="D51" s="57" t="s">
        <v>722</v>
      </c>
      <c r="E51" s="58" t="s">
        <v>318</v>
      </c>
      <c r="F51" s="58" t="s">
        <v>484</v>
      </c>
      <c r="G51" s="58" t="s">
        <v>550</v>
      </c>
      <c r="H51" s="58">
        <v>3</v>
      </c>
      <c r="I51" s="206"/>
      <c r="J51" s="108">
        <v>20</v>
      </c>
      <c r="K51" s="117" t="s">
        <v>736</v>
      </c>
      <c r="L51" s="56">
        <v>1000</v>
      </c>
      <c r="M51" s="58" t="s">
        <v>731</v>
      </c>
      <c r="N51" s="58" t="s">
        <v>231</v>
      </c>
      <c r="O51" s="58" t="s">
        <v>231</v>
      </c>
      <c r="P51" s="42">
        <v>14</v>
      </c>
    </row>
    <row r="52" spans="1:16" ht="15" customHeight="1">
      <c r="A52" s="56">
        <v>46</v>
      </c>
      <c r="B52" s="57" t="s">
        <v>443</v>
      </c>
      <c r="C52" s="56">
        <v>1000</v>
      </c>
      <c r="D52" s="57" t="s">
        <v>498</v>
      </c>
      <c r="E52" s="58" t="s">
        <v>318</v>
      </c>
      <c r="F52" s="58" t="s">
        <v>412</v>
      </c>
      <c r="G52" s="58" t="s">
        <v>499</v>
      </c>
      <c r="H52" s="58">
        <v>4</v>
      </c>
      <c r="I52" s="206"/>
      <c r="J52" s="108">
        <v>21</v>
      </c>
      <c r="K52" s="117" t="s">
        <v>737</v>
      </c>
      <c r="L52" s="56">
        <v>1000</v>
      </c>
      <c r="M52" s="58" t="s">
        <v>731</v>
      </c>
      <c r="N52" s="58" t="s">
        <v>231</v>
      </c>
      <c r="O52" s="58" t="s">
        <v>231</v>
      </c>
      <c r="P52" s="42">
        <v>13</v>
      </c>
    </row>
    <row r="53" spans="1:16" ht="15" customHeight="1">
      <c r="A53" s="56">
        <v>47</v>
      </c>
      <c r="B53" s="57" t="s">
        <v>463</v>
      </c>
      <c r="C53" s="56">
        <v>1000</v>
      </c>
      <c r="D53" s="57" t="s">
        <v>587</v>
      </c>
      <c r="E53" s="58" t="s">
        <v>318</v>
      </c>
      <c r="F53" s="58" t="s">
        <v>419</v>
      </c>
      <c r="G53" s="58" t="s">
        <v>505</v>
      </c>
      <c r="H53" s="58">
        <v>3</v>
      </c>
      <c r="I53" s="206"/>
      <c r="J53" s="108">
        <v>22</v>
      </c>
      <c r="K53" s="117" t="s">
        <v>739</v>
      </c>
      <c r="L53" s="56">
        <v>1000</v>
      </c>
      <c r="M53" s="58" t="s">
        <v>731</v>
      </c>
      <c r="N53" s="58" t="s">
        <v>232</v>
      </c>
      <c r="O53" s="58" t="s">
        <v>232</v>
      </c>
      <c r="P53" s="42">
        <v>12</v>
      </c>
    </row>
    <row r="54" spans="1:16" ht="15" customHeight="1">
      <c r="A54" s="56">
        <v>48</v>
      </c>
      <c r="B54" s="57" t="s">
        <v>589</v>
      </c>
      <c r="C54" s="56">
        <v>1000</v>
      </c>
      <c r="D54" s="57" t="s">
        <v>587</v>
      </c>
      <c r="E54" s="58" t="s">
        <v>318</v>
      </c>
      <c r="F54" s="58" t="s">
        <v>419</v>
      </c>
      <c r="G54" s="58" t="s">
        <v>514</v>
      </c>
      <c r="H54" s="58">
        <v>3</v>
      </c>
      <c r="I54" s="206"/>
      <c r="J54" s="108">
        <v>23</v>
      </c>
      <c r="K54" s="117" t="s">
        <v>740</v>
      </c>
      <c r="L54" s="56">
        <v>1000</v>
      </c>
      <c r="M54" s="58" t="s">
        <v>731</v>
      </c>
      <c r="N54" s="58" t="s">
        <v>232</v>
      </c>
      <c r="O54" s="58" t="s">
        <v>232</v>
      </c>
      <c r="P54" s="42">
        <v>11</v>
      </c>
    </row>
    <row r="55" spans="1:16" ht="15" customHeight="1">
      <c r="A55" s="56">
        <v>49</v>
      </c>
      <c r="B55" s="57" t="s">
        <v>749</v>
      </c>
      <c r="C55" s="56">
        <v>1000</v>
      </c>
      <c r="D55" s="57" t="s">
        <v>377</v>
      </c>
      <c r="E55" s="58" t="s">
        <v>318</v>
      </c>
      <c r="F55" s="58" t="s">
        <v>413</v>
      </c>
      <c r="G55" s="58" t="s">
        <v>505</v>
      </c>
      <c r="H55" s="58">
        <v>3</v>
      </c>
      <c r="I55" s="119"/>
      <c r="J55" s="108">
        <v>24</v>
      </c>
      <c r="K55" s="117" t="s">
        <v>741</v>
      </c>
      <c r="L55" s="56">
        <v>1000</v>
      </c>
      <c r="M55" s="58" t="s">
        <v>731</v>
      </c>
      <c r="N55" s="58" t="s">
        <v>233</v>
      </c>
      <c r="O55" s="58" t="s">
        <v>233</v>
      </c>
      <c r="P55" s="42">
        <v>10</v>
      </c>
    </row>
    <row r="56" spans="1:9" ht="15" customHeight="1">
      <c r="A56" s="56">
        <v>50</v>
      </c>
      <c r="B56" s="57" t="s">
        <v>536</v>
      </c>
      <c r="C56" s="56">
        <v>1000</v>
      </c>
      <c r="D56" s="57" t="s">
        <v>87</v>
      </c>
      <c r="E56" s="58" t="s">
        <v>318</v>
      </c>
      <c r="F56" s="58" t="s">
        <v>413</v>
      </c>
      <c r="G56" s="58" t="s">
        <v>516</v>
      </c>
      <c r="H56" s="58">
        <v>4</v>
      </c>
      <c r="I56" s="206"/>
    </row>
    <row r="57" spans="1:13" ht="15" customHeight="1">
      <c r="A57" s="56">
        <v>51</v>
      </c>
      <c r="B57" s="57" t="s">
        <v>420</v>
      </c>
      <c r="C57" s="56">
        <v>1100</v>
      </c>
      <c r="D57" s="57" t="s">
        <v>399</v>
      </c>
      <c r="E57" s="58" t="s">
        <v>318</v>
      </c>
      <c r="F57" s="58" t="s">
        <v>417</v>
      </c>
      <c r="G57" s="58" t="s">
        <v>516</v>
      </c>
      <c r="H57" s="58">
        <v>4</v>
      </c>
      <c r="I57" s="206"/>
      <c r="J57" s="358" t="s">
        <v>744</v>
      </c>
      <c r="M57"/>
    </row>
    <row r="58" spans="1:13" ht="15" customHeight="1">
      <c r="A58" s="56">
        <v>52</v>
      </c>
      <c r="B58" s="57" t="s">
        <v>339</v>
      </c>
      <c r="C58" s="56">
        <v>1000</v>
      </c>
      <c r="D58" s="57" t="s">
        <v>583</v>
      </c>
      <c r="E58" s="58" t="s">
        <v>318</v>
      </c>
      <c r="F58" s="58" t="s">
        <v>414</v>
      </c>
      <c r="G58" s="58" t="s">
        <v>512</v>
      </c>
      <c r="H58" s="58">
        <v>4</v>
      </c>
      <c r="I58" s="206"/>
      <c r="M58"/>
    </row>
    <row r="59" spans="1:15" ht="15" customHeight="1">
      <c r="A59" s="56" t="s">
        <v>273</v>
      </c>
      <c r="B59" s="57" t="s">
        <v>421</v>
      </c>
      <c r="C59" s="56">
        <v>1000</v>
      </c>
      <c r="D59" s="57" t="s">
        <v>274</v>
      </c>
      <c r="E59" s="58" t="s">
        <v>318</v>
      </c>
      <c r="F59" s="58" t="s">
        <v>414</v>
      </c>
      <c r="G59" s="58" t="s">
        <v>512</v>
      </c>
      <c r="H59" s="58">
        <v>4</v>
      </c>
      <c r="I59" s="206"/>
      <c r="J59" s="266" t="s">
        <v>410</v>
      </c>
      <c r="K59" s="54" t="s">
        <v>221</v>
      </c>
      <c r="L59" s="53" t="s">
        <v>238</v>
      </c>
      <c r="M59" s="55" t="s">
        <v>404</v>
      </c>
      <c r="N59" s="55" t="s">
        <v>222</v>
      </c>
      <c r="O59" s="109" t="s">
        <v>452</v>
      </c>
    </row>
    <row r="60" spans="1:16" ht="15" customHeight="1">
      <c r="A60" s="56">
        <v>54</v>
      </c>
      <c r="B60" s="57" t="s">
        <v>465</v>
      </c>
      <c r="C60" s="56">
        <v>1000</v>
      </c>
      <c r="D60" s="57" t="s">
        <v>723</v>
      </c>
      <c r="E60" s="58" t="s">
        <v>318</v>
      </c>
      <c r="F60" s="58" t="s">
        <v>428</v>
      </c>
      <c r="G60" s="58" t="s">
        <v>484</v>
      </c>
      <c r="H60" s="58">
        <v>3</v>
      </c>
      <c r="I60" s="206"/>
      <c r="J60" s="108">
        <v>1</v>
      </c>
      <c r="K60" s="117" t="s">
        <v>289</v>
      </c>
      <c r="L60" s="56">
        <v>1279</v>
      </c>
      <c r="M60" s="58" t="s">
        <v>745</v>
      </c>
      <c r="N60" s="58" t="s">
        <v>225</v>
      </c>
      <c r="O60" s="58">
        <v>6</v>
      </c>
      <c r="P60" s="42">
        <v>40</v>
      </c>
    </row>
    <row r="61" spans="1:16" ht="15" customHeight="1">
      <c r="A61" s="56">
        <v>55</v>
      </c>
      <c r="B61" s="57" t="s">
        <v>748</v>
      </c>
      <c r="C61" s="56">
        <v>1000</v>
      </c>
      <c r="D61" s="57" t="s">
        <v>377</v>
      </c>
      <c r="E61" s="58" t="s">
        <v>318</v>
      </c>
      <c r="F61" s="58" t="s">
        <v>603</v>
      </c>
      <c r="G61" s="58" t="s">
        <v>519</v>
      </c>
      <c r="H61" s="58">
        <v>3</v>
      </c>
      <c r="I61" s="206"/>
      <c r="J61" s="108">
        <v>2</v>
      </c>
      <c r="K61" s="117" t="s">
        <v>290</v>
      </c>
      <c r="L61" s="56">
        <v>1360</v>
      </c>
      <c r="M61" s="58" t="s">
        <v>745</v>
      </c>
      <c r="N61" s="58" t="s">
        <v>732</v>
      </c>
      <c r="O61" s="58">
        <v>6</v>
      </c>
      <c r="P61" s="42">
        <v>35</v>
      </c>
    </row>
    <row r="62" spans="1:16" ht="15" customHeight="1">
      <c r="A62" s="56">
        <v>56</v>
      </c>
      <c r="B62" s="57" t="s">
        <v>528</v>
      </c>
      <c r="C62" s="56">
        <v>1000</v>
      </c>
      <c r="D62" s="57" t="s">
        <v>274</v>
      </c>
      <c r="E62" s="58" t="s">
        <v>321</v>
      </c>
      <c r="F62" s="58" t="s">
        <v>411</v>
      </c>
      <c r="G62" s="58" t="s">
        <v>499</v>
      </c>
      <c r="H62" s="58">
        <v>3</v>
      </c>
      <c r="I62" s="206"/>
      <c r="J62" s="108">
        <v>3</v>
      </c>
      <c r="K62" s="117" t="s">
        <v>292</v>
      </c>
      <c r="L62" s="56">
        <v>1000</v>
      </c>
      <c r="M62" s="58" t="s">
        <v>745</v>
      </c>
      <c r="N62" s="58" t="s">
        <v>746</v>
      </c>
      <c r="O62" s="58">
        <v>5</v>
      </c>
      <c r="P62" s="42">
        <v>32</v>
      </c>
    </row>
    <row r="63" spans="1:16" ht="15" customHeight="1">
      <c r="A63" s="56">
        <v>57</v>
      </c>
      <c r="B63" s="57" t="s">
        <v>726</v>
      </c>
      <c r="C63" s="56">
        <v>1000</v>
      </c>
      <c r="D63" s="57" t="s">
        <v>722</v>
      </c>
      <c r="E63" s="58" t="s">
        <v>321</v>
      </c>
      <c r="F63" s="58" t="s">
        <v>485</v>
      </c>
      <c r="G63" s="58" t="s">
        <v>511</v>
      </c>
      <c r="H63" s="58">
        <v>2</v>
      </c>
      <c r="I63" s="206"/>
      <c r="J63" s="108">
        <v>4</v>
      </c>
      <c r="K63" s="117" t="s">
        <v>268</v>
      </c>
      <c r="L63" s="56">
        <v>1260</v>
      </c>
      <c r="M63" s="58" t="s">
        <v>745</v>
      </c>
      <c r="N63" s="58" t="s">
        <v>229</v>
      </c>
      <c r="O63" s="58" t="s">
        <v>229</v>
      </c>
      <c r="P63" s="42">
        <v>30</v>
      </c>
    </row>
    <row r="64" spans="1:16" ht="15" customHeight="1">
      <c r="A64" s="56">
        <v>58</v>
      </c>
      <c r="B64" s="57" t="s">
        <v>759</v>
      </c>
      <c r="C64" s="56">
        <v>1000</v>
      </c>
      <c r="D64" s="57" t="s">
        <v>722</v>
      </c>
      <c r="E64" s="58" t="s">
        <v>321</v>
      </c>
      <c r="F64" s="58" t="s">
        <v>417</v>
      </c>
      <c r="G64" s="58" t="s">
        <v>512</v>
      </c>
      <c r="H64" s="58">
        <v>3</v>
      </c>
      <c r="I64" s="206"/>
      <c r="J64" s="108">
        <v>5</v>
      </c>
      <c r="K64" s="117" t="s">
        <v>102</v>
      </c>
      <c r="L64" s="56">
        <v>1100</v>
      </c>
      <c r="M64" s="58" t="s">
        <v>745</v>
      </c>
      <c r="N64" s="58" t="s">
        <v>229</v>
      </c>
      <c r="O64" s="58">
        <v>4</v>
      </c>
      <c r="P64" s="42">
        <v>29</v>
      </c>
    </row>
    <row r="65" spans="1:16" ht="15" customHeight="1">
      <c r="A65" s="56">
        <v>59</v>
      </c>
      <c r="B65" s="57" t="s">
        <v>750</v>
      </c>
      <c r="C65" s="56">
        <v>1000</v>
      </c>
      <c r="D65" s="57" t="s">
        <v>724</v>
      </c>
      <c r="E65" s="58" t="s">
        <v>321</v>
      </c>
      <c r="F65" s="58" t="s">
        <v>414</v>
      </c>
      <c r="G65" s="58" t="s">
        <v>512</v>
      </c>
      <c r="H65" s="58">
        <v>2</v>
      </c>
      <c r="I65" s="206"/>
      <c r="J65" s="108">
        <v>6</v>
      </c>
      <c r="K65" s="117" t="s">
        <v>373</v>
      </c>
      <c r="L65" s="56">
        <v>1319</v>
      </c>
      <c r="M65" s="58" t="s">
        <v>745</v>
      </c>
      <c r="N65" s="58" t="s">
        <v>229</v>
      </c>
      <c r="O65" s="58" t="s">
        <v>229</v>
      </c>
      <c r="P65" s="42">
        <v>28</v>
      </c>
    </row>
    <row r="66" spans="1:16" ht="15" customHeight="1">
      <c r="A66" s="56">
        <v>60</v>
      </c>
      <c r="B66" s="57" t="s">
        <v>338</v>
      </c>
      <c r="C66" s="56">
        <v>1000</v>
      </c>
      <c r="D66" s="57" t="s">
        <v>274</v>
      </c>
      <c r="E66" s="58" t="s">
        <v>321</v>
      </c>
      <c r="F66" s="58" t="s">
        <v>427</v>
      </c>
      <c r="G66" s="58" t="s">
        <v>512</v>
      </c>
      <c r="H66" s="58">
        <v>3</v>
      </c>
      <c r="I66" s="206"/>
      <c r="J66" s="108">
        <v>7</v>
      </c>
      <c r="K66" s="117" t="s">
        <v>332</v>
      </c>
      <c r="L66" s="56">
        <v>1000</v>
      </c>
      <c r="M66" s="58" t="s">
        <v>745</v>
      </c>
      <c r="N66" s="58" t="s">
        <v>229</v>
      </c>
      <c r="O66" s="58" t="s">
        <v>229</v>
      </c>
      <c r="P66" s="42">
        <v>27</v>
      </c>
    </row>
    <row r="67" spans="1:16" ht="15" customHeight="1">
      <c r="A67" s="56">
        <v>61</v>
      </c>
      <c r="B67" s="57" t="s">
        <v>444</v>
      </c>
      <c r="C67" s="56">
        <v>1000</v>
      </c>
      <c r="D67" s="57" t="s">
        <v>371</v>
      </c>
      <c r="E67" s="58" t="s">
        <v>321</v>
      </c>
      <c r="F67" s="58" t="s">
        <v>428</v>
      </c>
      <c r="G67" s="58" t="s">
        <v>484</v>
      </c>
      <c r="H67" s="58">
        <v>3</v>
      </c>
      <c r="I67" s="206"/>
      <c r="J67" s="108">
        <v>8</v>
      </c>
      <c r="K67" s="117" t="s">
        <v>453</v>
      </c>
      <c r="L67" s="56">
        <v>1100</v>
      </c>
      <c r="M67" s="58" t="s">
        <v>745</v>
      </c>
      <c r="N67" s="58" t="s">
        <v>229</v>
      </c>
      <c r="O67" s="58" t="s">
        <v>229</v>
      </c>
      <c r="P67" s="42">
        <v>26</v>
      </c>
    </row>
    <row r="68" spans="1:16" ht="15" customHeight="1">
      <c r="A68" s="56">
        <v>62</v>
      </c>
      <c r="B68" s="57" t="s">
        <v>605</v>
      </c>
      <c r="C68" s="56">
        <v>1000</v>
      </c>
      <c r="D68" s="57" t="s">
        <v>498</v>
      </c>
      <c r="E68" s="58" t="s">
        <v>323</v>
      </c>
      <c r="F68" s="58" t="s">
        <v>486</v>
      </c>
      <c r="G68" s="58" t="s">
        <v>509</v>
      </c>
      <c r="H68" s="58">
        <v>3</v>
      </c>
      <c r="I68" s="206"/>
      <c r="J68" s="108">
        <v>9</v>
      </c>
      <c r="K68" s="117" t="s">
        <v>408</v>
      </c>
      <c r="L68" s="56">
        <v>1000</v>
      </c>
      <c r="M68" s="58" t="s">
        <v>745</v>
      </c>
      <c r="N68" s="58" t="s">
        <v>229</v>
      </c>
      <c r="O68" s="58" t="s">
        <v>229</v>
      </c>
      <c r="P68" s="42">
        <v>25</v>
      </c>
    </row>
    <row r="69" spans="1:16" ht="15" customHeight="1">
      <c r="A69" s="56">
        <v>63</v>
      </c>
      <c r="B69" s="57" t="s">
        <v>734</v>
      </c>
      <c r="C69" s="56">
        <v>1000</v>
      </c>
      <c r="D69" s="57" t="s">
        <v>377</v>
      </c>
      <c r="E69" s="58" t="s">
        <v>323</v>
      </c>
      <c r="F69" s="58" t="s">
        <v>485</v>
      </c>
      <c r="G69" s="58" t="s">
        <v>439</v>
      </c>
      <c r="H69" s="58">
        <v>3</v>
      </c>
      <c r="I69" s="206"/>
      <c r="J69" s="108">
        <v>10</v>
      </c>
      <c r="K69" s="117" t="s">
        <v>449</v>
      </c>
      <c r="L69" s="56">
        <v>1000</v>
      </c>
      <c r="M69" s="58" t="s">
        <v>745</v>
      </c>
      <c r="N69" s="58" t="s">
        <v>229</v>
      </c>
      <c r="O69" s="58" t="s">
        <v>229</v>
      </c>
      <c r="P69" s="42">
        <v>24</v>
      </c>
    </row>
    <row r="70" spans="1:16" ht="15" customHeight="1">
      <c r="A70" s="56">
        <v>64</v>
      </c>
      <c r="B70" s="57" t="s">
        <v>445</v>
      </c>
      <c r="C70" s="56">
        <v>1000</v>
      </c>
      <c r="D70" s="57" t="s">
        <v>723</v>
      </c>
      <c r="E70" s="58" t="s">
        <v>323</v>
      </c>
      <c r="F70" s="58" t="s">
        <v>427</v>
      </c>
      <c r="G70" s="58" t="s">
        <v>424</v>
      </c>
      <c r="H70" s="58">
        <v>3</v>
      </c>
      <c r="I70" s="206"/>
      <c r="J70" s="108">
        <v>11</v>
      </c>
      <c r="K70" s="117" t="s">
        <v>330</v>
      </c>
      <c r="L70" s="56">
        <v>1100</v>
      </c>
      <c r="M70" s="58" t="s">
        <v>745</v>
      </c>
      <c r="N70" s="58" t="s">
        <v>728</v>
      </c>
      <c r="O70" s="58">
        <v>4</v>
      </c>
      <c r="P70" s="42">
        <v>23</v>
      </c>
    </row>
    <row r="71" spans="1:16" ht="15" customHeight="1">
      <c r="A71" s="56">
        <v>65</v>
      </c>
      <c r="B71" s="57" t="s">
        <v>450</v>
      </c>
      <c r="C71" s="56">
        <v>1000</v>
      </c>
      <c r="D71" s="57" t="s">
        <v>498</v>
      </c>
      <c r="E71" s="58" t="s">
        <v>323</v>
      </c>
      <c r="F71" s="58" t="s">
        <v>415</v>
      </c>
      <c r="G71" s="58" t="s">
        <v>440</v>
      </c>
      <c r="H71" s="58">
        <v>3</v>
      </c>
      <c r="I71" s="206"/>
      <c r="J71" s="108">
        <v>12</v>
      </c>
      <c r="K71" s="117" t="s">
        <v>429</v>
      </c>
      <c r="L71" s="56">
        <v>1000</v>
      </c>
      <c r="M71" s="58" t="s">
        <v>745</v>
      </c>
      <c r="N71" s="58" t="s">
        <v>728</v>
      </c>
      <c r="O71" s="58">
        <v>4</v>
      </c>
      <c r="P71" s="42">
        <v>22</v>
      </c>
    </row>
    <row r="72" spans="1:16" ht="15" customHeight="1">
      <c r="A72" s="56">
        <v>66</v>
      </c>
      <c r="B72" s="57" t="s">
        <v>735</v>
      </c>
      <c r="C72" s="56">
        <v>1000</v>
      </c>
      <c r="D72" s="57" t="s">
        <v>723</v>
      </c>
      <c r="E72" s="58" t="s">
        <v>323</v>
      </c>
      <c r="F72" s="58" t="s">
        <v>428</v>
      </c>
      <c r="G72" s="58" t="s">
        <v>424</v>
      </c>
      <c r="H72" s="58">
        <v>3</v>
      </c>
      <c r="I72" s="206"/>
      <c r="J72" s="108">
        <v>13</v>
      </c>
      <c r="K72" s="117" t="s">
        <v>585</v>
      </c>
      <c r="L72" s="56">
        <v>1000</v>
      </c>
      <c r="M72" s="58" t="s">
        <v>745</v>
      </c>
      <c r="N72" s="58" t="s">
        <v>728</v>
      </c>
      <c r="O72" s="58">
        <v>4</v>
      </c>
      <c r="P72" s="42">
        <v>21</v>
      </c>
    </row>
    <row r="73" spans="1:16" ht="15" customHeight="1">
      <c r="A73" s="56">
        <v>67</v>
      </c>
      <c r="B73" s="57" t="s">
        <v>738</v>
      </c>
      <c r="C73" s="56">
        <v>1000</v>
      </c>
      <c r="D73" s="57" t="s">
        <v>108</v>
      </c>
      <c r="E73" s="58" t="s">
        <v>323</v>
      </c>
      <c r="F73" s="58" t="s">
        <v>428</v>
      </c>
      <c r="G73" s="58" t="s">
        <v>416</v>
      </c>
      <c r="H73" s="58">
        <v>2</v>
      </c>
      <c r="I73" s="206"/>
      <c r="J73" s="108">
        <v>14</v>
      </c>
      <c r="K73" s="117" t="s">
        <v>747</v>
      </c>
      <c r="L73" s="56">
        <v>1000</v>
      </c>
      <c r="M73" s="58" t="s">
        <v>745</v>
      </c>
      <c r="N73" s="58" t="s">
        <v>728</v>
      </c>
      <c r="O73" s="58">
        <v>4</v>
      </c>
      <c r="P73" s="42">
        <v>20</v>
      </c>
    </row>
    <row r="74" spans="1:16" ht="15" customHeight="1">
      <c r="A74" s="56">
        <v>68</v>
      </c>
      <c r="B74" s="57" t="s">
        <v>664</v>
      </c>
      <c r="C74" s="56">
        <v>1000</v>
      </c>
      <c r="D74" s="57" t="s">
        <v>725</v>
      </c>
      <c r="E74" s="58" t="s">
        <v>323</v>
      </c>
      <c r="F74" s="58" t="s">
        <v>365</v>
      </c>
      <c r="G74" s="58" t="s">
        <v>484</v>
      </c>
      <c r="H74" s="58">
        <v>3</v>
      </c>
      <c r="I74" s="206"/>
      <c r="J74" s="108">
        <v>15</v>
      </c>
      <c r="K74" s="117" t="s">
        <v>403</v>
      </c>
      <c r="L74" s="56">
        <v>1000</v>
      </c>
      <c r="M74" s="58" t="s">
        <v>745</v>
      </c>
      <c r="N74" s="58" t="s">
        <v>728</v>
      </c>
      <c r="O74" s="58">
        <v>4</v>
      </c>
      <c r="P74" s="42">
        <v>19</v>
      </c>
    </row>
    <row r="75" spans="1:16" ht="15" customHeight="1">
      <c r="A75" s="56">
        <v>69</v>
      </c>
      <c r="B75" s="57" t="s">
        <v>736</v>
      </c>
      <c r="C75" s="56">
        <v>1000</v>
      </c>
      <c r="D75" s="57" t="s">
        <v>377</v>
      </c>
      <c r="E75" s="58" t="s">
        <v>323</v>
      </c>
      <c r="F75" s="58" t="s">
        <v>365</v>
      </c>
      <c r="G75" s="58" t="s">
        <v>424</v>
      </c>
      <c r="H75" s="58">
        <v>3</v>
      </c>
      <c r="I75" s="206"/>
      <c r="J75" s="108">
        <v>16</v>
      </c>
      <c r="K75" s="117" t="s">
        <v>749</v>
      </c>
      <c r="L75" s="56">
        <v>1000</v>
      </c>
      <c r="M75" s="58" t="s">
        <v>745</v>
      </c>
      <c r="N75" s="58" t="s">
        <v>230</v>
      </c>
      <c r="O75" s="58">
        <v>3</v>
      </c>
      <c r="P75" s="42">
        <v>18</v>
      </c>
    </row>
    <row r="76" spans="1:16" ht="15" customHeight="1">
      <c r="A76" s="56">
        <v>70</v>
      </c>
      <c r="B76" s="57" t="s">
        <v>737</v>
      </c>
      <c r="C76" s="56">
        <v>1000</v>
      </c>
      <c r="D76" s="57" t="s">
        <v>108</v>
      </c>
      <c r="E76" s="58" t="s">
        <v>323</v>
      </c>
      <c r="F76" s="58" t="s">
        <v>599</v>
      </c>
      <c r="G76" s="58" t="s">
        <v>425</v>
      </c>
      <c r="H76" s="58">
        <v>3</v>
      </c>
      <c r="I76" s="206"/>
      <c r="J76" s="108">
        <v>17</v>
      </c>
      <c r="K76" s="117" t="s">
        <v>421</v>
      </c>
      <c r="L76" s="56">
        <v>1000</v>
      </c>
      <c r="M76" s="58" t="s">
        <v>745</v>
      </c>
      <c r="N76" s="58" t="s">
        <v>230</v>
      </c>
      <c r="O76" s="58" t="s">
        <v>230</v>
      </c>
      <c r="P76" s="42">
        <v>17</v>
      </c>
    </row>
    <row r="77" spans="1:16" ht="15" customHeight="1">
      <c r="A77" s="56">
        <v>71</v>
      </c>
      <c r="B77" s="57" t="s">
        <v>489</v>
      </c>
      <c r="C77" s="56">
        <v>1000</v>
      </c>
      <c r="D77" s="57" t="s">
        <v>87</v>
      </c>
      <c r="E77" s="58" t="s">
        <v>325</v>
      </c>
      <c r="F77" s="58" t="s">
        <v>428</v>
      </c>
      <c r="G77" s="58" t="s">
        <v>411</v>
      </c>
      <c r="H77" s="58">
        <v>2</v>
      </c>
      <c r="I77" s="206"/>
      <c r="J77" s="108">
        <v>18</v>
      </c>
      <c r="K77" s="117" t="s">
        <v>465</v>
      </c>
      <c r="L77" s="56">
        <v>1000</v>
      </c>
      <c r="M77" s="58" t="s">
        <v>745</v>
      </c>
      <c r="N77" s="58" t="s">
        <v>230</v>
      </c>
      <c r="O77" s="58">
        <v>3</v>
      </c>
      <c r="P77" s="42">
        <v>16</v>
      </c>
    </row>
    <row r="78" spans="1:16" ht="15" customHeight="1">
      <c r="A78" s="56">
        <v>72</v>
      </c>
      <c r="B78" s="57" t="s">
        <v>739</v>
      </c>
      <c r="C78" s="56">
        <v>1000</v>
      </c>
      <c r="D78" s="57" t="s">
        <v>87</v>
      </c>
      <c r="E78" s="58" t="s">
        <v>325</v>
      </c>
      <c r="F78" s="58" t="s">
        <v>313</v>
      </c>
      <c r="G78" s="58" t="s">
        <v>412</v>
      </c>
      <c r="H78" s="58">
        <v>2</v>
      </c>
      <c r="I78" s="206"/>
      <c r="J78" s="108">
        <v>19</v>
      </c>
      <c r="K78" s="117" t="s">
        <v>748</v>
      </c>
      <c r="L78" s="56">
        <v>1000</v>
      </c>
      <c r="M78" s="58" t="s">
        <v>745</v>
      </c>
      <c r="N78" s="58" t="s">
        <v>230</v>
      </c>
      <c r="O78" s="58">
        <v>3</v>
      </c>
      <c r="P78" s="42">
        <v>15</v>
      </c>
    </row>
    <row r="79" spans="1:16" ht="15" customHeight="1">
      <c r="A79" s="56">
        <v>73</v>
      </c>
      <c r="B79" s="57" t="s">
        <v>751</v>
      </c>
      <c r="C79" s="56">
        <v>1000</v>
      </c>
      <c r="D79" s="57" t="s">
        <v>399</v>
      </c>
      <c r="E79" s="58" t="s">
        <v>325</v>
      </c>
      <c r="F79" s="58" t="s">
        <v>319</v>
      </c>
      <c r="G79" s="58" t="s">
        <v>428</v>
      </c>
      <c r="H79" s="58">
        <v>2</v>
      </c>
      <c r="I79" s="206"/>
      <c r="J79" s="108">
        <v>20</v>
      </c>
      <c r="K79" s="117" t="s">
        <v>750</v>
      </c>
      <c r="L79" s="56">
        <v>1000</v>
      </c>
      <c r="M79" s="58" t="s">
        <v>745</v>
      </c>
      <c r="N79" s="58" t="s">
        <v>727</v>
      </c>
      <c r="O79" s="58">
        <v>2</v>
      </c>
      <c r="P79" s="42">
        <v>14</v>
      </c>
    </row>
    <row r="80" spans="1:16" ht="15" customHeight="1">
      <c r="A80" s="56">
        <v>74</v>
      </c>
      <c r="B80" s="57" t="s">
        <v>740</v>
      </c>
      <c r="C80" s="56">
        <v>1000</v>
      </c>
      <c r="D80" s="57" t="s">
        <v>87</v>
      </c>
      <c r="E80" s="58" t="s">
        <v>325</v>
      </c>
      <c r="F80" s="58" t="s">
        <v>322</v>
      </c>
      <c r="G80" s="58" t="s">
        <v>319</v>
      </c>
      <c r="H80" s="58">
        <v>2</v>
      </c>
      <c r="I80" s="206"/>
      <c r="J80" s="108">
        <v>21</v>
      </c>
      <c r="K80" s="117" t="s">
        <v>338</v>
      </c>
      <c r="L80" s="56">
        <v>1000</v>
      </c>
      <c r="M80" s="58" t="s">
        <v>745</v>
      </c>
      <c r="N80" s="58" t="s">
        <v>727</v>
      </c>
      <c r="O80" s="58">
        <v>3</v>
      </c>
      <c r="P80" s="42">
        <v>13</v>
      </c>
    </row>
    <row r="81" spans="1:16" ht="15" customHeight="1">
      <c r="A81" s="56">
        <v>75</v>
      </c>
      <c r="B81" s="57" t="s">
        <v>741</v>
      </c>
      <c r="C81" s="56">
        <v>1000</v>
      </c>
      <c r="D81" s="57" t="s">
        <v>399</v>
      </c>
      <c r="E81" s="58" t="s">
        <v>772</v>
      </c>
      <c r="F81" s="58" t="s">
        <v>602</v>
      </c>
      <c r="G81" s="58" t="s">
        <v>417</v>
      </c>
      <c r="H81" s="58">
        <v>1</v>
      </c>
      <c r="I81" s="206"/>
      <c r="J81" s="108">
        <v>22</v>
      </c>
      <c r="K81" s="117" t="s">
        <v>450</v>
      </c>
      <c r="L81" s="56">
        <v>1000</v>
      </c>
      <c r="M81" s="58" t="s">
        <v>745</v>
      </c>
      <c r="N81" s="58" t="s">
        <v>231</v>
      </c>
      <c r="O81" s="58" t="s">
        <v>231</v>
      </c>
      <c r="P81" s="42">
        <v>12</v>
      </c>
    </row>
    <row r="82" spans="1:16" ht="15" customHeight="1">
      <c r="A82" s="56">
        <v>76</v>
      </c>
      <c r="B82" s="57" t="s">
        <v>742</v>
      </c>
      <c r="C82" s="56">
        <v>1000</v>
      </c>
      <c r="D82" s="57" t="s">
        <v>721</v>
      </c>
      <c r="E82" s="58" t="s">
        <v>541</v>
      </c>
      <c r="F82" s="58" t="s">
        <v>320</v>
      </c>
      <c r="G82" s="58" t="s">
        <v>414</v>
      </c>
      <c r="H82" s="58">
        <v>0</v>
      </c>
      <c r="I82" s="119"/>
      <c r="J82" s="108">
        <v>23</v>
      </c>
      <c r="K82" s="117" t="s">
        <v>751</v>
      </c>
      <c r="L82" s="56">
        <v>1000</v>
      </c>
      <c r="M82" s="58" t="s">
        <v>745</v>
      </c>
      <c r="N82" s="58" t="s">
        <v>232</v>
      </c>
      <c r="O82" s="58" t="s">
        <v>232</v>
      </c>
      <c r="P82" s="42">
        <v>11</v>
      </c>
    </row>
    <row r="83" spans="6:7" ht="15" customHeight="1">
      <c r="F83" s="204"/>
      <c r="G83" s="204"/>
    </row>
    <row r="84" spans="6:13" ht="15" customHeight="1">
      <c r="F84" s="204"/>
      <c r="G84" s="204"/>
      <c r="J84" s="358" t="s">
        <v>752</v>
      </c>
      <c r="M84"/>
    </row>
    <row r="85" ht="15" customHeight="1">
      <c r="M85"/>
    </row>
    <row r="86" spans="10:15" ht="15" customHeight="1">
      <c r="J86" s="266" t="s">
        <v>410</v>
      </c>
      <c r="K86" s="54" t="s">
        <v>221</v>
      </c>
      <c r="L86" s="53" t="s">
        <v>238</v>
      </c>
      <c r="M86" s="55" t="s">
        <v>404</v>
      </c>
      <c r="N86" s="55" t="s">
        <v>222</v>
      </c>
      <c r="O86" s="109" t="s">
        <v>452</v>
      </c>
    </row>
    <row r="87" spans="10:16" ht="15" customHeight="1">
      <c r="J87" s="108">
        <v>1</v>
      </c>
      <c r="K87" s="117" t="s">
        <v>753</v>
      </c>
      <c r="L87" s="56">
        <v>1998</v>
      </c>
      <c r="M87" s="58" t="s">
        <v>754</v>
      </c>
      <c r="N87" s="58" t="s">
        <v>755</v>
      </c>
      <c r="O87" s="58">
        <v>8</v>
      </c>
      <c r="P87" s="42">
        <v>40</v>
      </c>
    </row>
    <row r="88" spans="10:16" ht="15" customHeight="1">
      <c r="J88" s="108">
        <v>2</v>
      </c>
      <c r="K88" s="117" t="s">
        <v>79</v>
      </c>
      <c r="L88" s="56">
        <v>1602</v>
      </c>
      <c r="M88" s="58" t="s">
        <v>754</v>
      </c>
      <c r="N88" s="58" t="s">
        <v>732</v>
      </c>
      <c r="O88" s="58">
        <v>6</v>
      </c>
      <c r="P88" s="42">
        <v>35</v>
      </c>
    </row>
    <row r="89" spans="10:16" ht="15" customHeight="1">
      <c r="J89" s="108">
        <v>3</v>
      </c>
      <c r="K89" s="117" t="s">
        <v>78</v>
      </c>
      <c r="L89" s="56">
        <v>1724</v>
      </c>
      <c r="M89" s="58" t="s">
        <v>754</v>
      </c>
      <c r="N89" s="58" t="s">
        <v>732</v>
      </c>
      <c r="O89" s="58">
        <v>6</v>
      </c>
      <c r="P89" s="42">
        <v>32</v>
      </c>
    </row>
    <row r="90" spans="10:16" ht="15" customHeight="1">
      <c r="J90" s="108">
        <v>4</v>
      </c>
      <c r="K90" s="117" t="s">
        <v>487</v>
      </c>
      <c r="L90" s="56">
        <v>1000</v>
      </c>
      <c r="M90" s="58" t="s">
        <v>754</v>
      </c>
      <c r="N90" s="58" t="s">
        <v>732</v>
      </c>
      <c r="O90" s="58">
        <v>6</v>
      </c>
      <c r="P90" s="42">
        <v>30</v>
      </c>
    </row>
    <row r="91" spans="10:16" ht="15" customHeight="1">
      <c r="J91" s="108">
        <v>5</v>
      </c>
      <c r="K91" s="117" t="s">
        <v>294</v>
      </c>
      <c r="L91" s="56">
        <v>1432</v>
      </c>
      <c r="M91" s="58" t="s">
        <v>754</v>
      </c>
      <c r="N91" s="58" t="s">
        <v>732</v>
      </c>
      <c r="O91" s="58">
        <v>6</v>
      </c>
      <c r="P91" s="42">
        <v>29</v>
      </c>
    </row>
    <row r="92" spans="10:16" ht="15" customHeight="1">
      <c r="J92" s="108">
        <v>6</v>
      </c>
      <c r="K92" s="117" t="s">
        <v>575</v>
      </c>
      <c r="L92" s="56">
        <v>1250</v>
      </c>
      <c r="M92" s="58" t="s">
        <v>754</v>
      </c>
      <c r="N92" s="58" t="s">
        <v>241</v>
      </c>
      <c r="O92" s="58" t="s">
        <v>241</v>
      </c>
      <c r="P92" s="42">
        <v>28</v>
      </c>
    </row>
    <row r="93" spans="10:16" ht="15" customHeight="1">
      <c r="J93" s="108">
        <v>7</v>
      </c>
      <c r="K93" s="117" t="s">
        <v>244</v>
      </c>
      <c r="L93" s="56">
        <v>1250</v>
      </c>
      <c r="M93" s="58" t="s">
        <v>754</v>
      </c>
      <c r="N93" s="58" t="s">
        <v>746</v>
      </c>
      <c r="O93" s="58">
        <v>5</v>
      </c>
      <c r="P93" s="42">
        <v>27</v>
      </c>
    </row>
    <row r="94" spans="10:16" ht="15" customHeight="1">
      <c r="J94" s="108">
        <v>8</v>
      </c>
      <c r="K94" s="117" t="s">
        <v>401</v>
      </c>
      <c r="L94" s="56">
        <v>1100</v>
      </c>
      <c r="M94" s="58" t="s">
        <v>754</v>
      </c>
      <c r="N94" s="58" t="s">
        <v>746</v>
      </c>
      <c r="O94" s="58">
        <v>5</v>
      </c>
      <c r="P94" s="42">
        <v>26</v>
      </c>
    </row>
    <row r="95" spans="10:16" ht="15" customHeight="1">
      <c r="J95" s="108">
        <v>9</v>
      </c>
      <c r="K95" s="117" t="s">
        <v>406</v>
      </c>
      <c r="L95" s="56">
        <v>1000</v>
      </c>
      <c r="M95" s="58" t="s">
        <v>754</v>
      </c>
      <c r="N95" s="58" t="s">
        <v>229</v>
      </c>
      <c r="O95" s="58" t="s">
        <v>229</v>
      </c>
      <c r="P95" s="42">
        <v>25</v>
      </c>
    </row>
    <row r="96" spans="10:16" ht="15" customHeight="1">
      <c r="J96" s="108">
        <v>10</v>
      </c>
      <c r="K96" s="117" t="s">
        <v>757</v>
      </c>
      <c r="L96" s="56">
        <v>1000</v>
      </c>
      <c r="M96" s="58" t="s">
        <v>754</v>
      </c>
      <c r="N96" s="58" t="s">
        <v>229</v>
      </c>
      <c r="O96" s="58" t="s">
        <v>229</v>
      </c>
      <c r="P96" s="42">
        <v>24</v>
      </c>
    </row>
    <row r="97" spans="10:16" ht="15" customHeight="1">
      <c r="J97" s="108">
        <v>11</v>
      </c>
      <c r="K97" s="117" t="s">
        <v>333</v>
      </c>
      <c r="L97" s="56">
        <v>1100</v>
      </c>
      <c r="M97" s="58" t="s">
        <v>754</v>
      </c>
      <c r="N97" s="58" t="s">
        <v>728</v>
      </c>
      <c r="O97" s="58">
        <v>4</v>
      </c>
      <c r="P97" s="42">
        <v>23</v>
      </c>
    </row>
    <row r="98" spans="10:16" ht="15" customHeight="1">
      <c r="J98" s="108">
        <v>12</v>
      </c>
      <c r="K98" s="117" t="s">
        <v>758</v>
      </c>
      <c r="L98" s="56">
        <v>1000</v>
      </c>
      <c r="M98" s="58" t="s">
        <v>754</v>
      </c>
      <c r="N98" s="58" t="s">
        <v>230</v>
      </c>
      <c r="O98" s="58">
        <v>3</v>
      </c>
      <c r="P98" s="42">
        <v>22</v>
      </c>
    </row>
    <row r="99" spans="10:16" ht="15" customHeight="1">
      <c r="J99" s="108">
        <v>13</v>
      </c>
      <c r="K99" s="117" t="s">
        <v>759</v>
      </c>
      <c r="L99" s="56">
        <v>1000</v>
      </c>
      <c r="M99" s="58" t="s">
        <v>754</v>
      </c>
      <c r="N99" s="58" t="s">
        <v>727</v>
      </c>
      <c r="O99" s="58">
        <v>3</v>
      </c>
      <c r="P99" s="42">
        <v>21</v>
      </c>
    </row>
    <row r="101" spans="10:13" ht="15" customHeight="1">
      <c r="J101" s="358" t="s">
        <v>760</v>
      </c>
      <c r="M101"/>
    </row>
    <row r="102" ht="15" customHeight="1">
      <c r="M102"/>
    </row>
    <row r="103" spans="10:15" ht="15" customHeight="1">
      <c r="J103" s="266" t="s">
        <v>410</v>
      </c>
      <c r="K103" s="54" t="s">
        <v>221</v>
      </c>
      <c r="L103" s="53" t="s">
        <v>238</v>
      </c>
      <c r="M103" s="55" t="s">
        <v>404</v>
      </c>
      <c r="N103" s="55" t="s">
        <v>222</v>
      </c>
      <c r="O103" s="109" t="s">
        <v>452</v>
      </c>
    </row>
    <row r="104" spans="10:16" ht="15" customHeight="1">
      <c r="J104" s="108">
        <v>1</v>
      </c>
      <c r="K104" s="117" t="s">
        <v>42</v>
      </c>
      <c r="L104" s="56">
        <v>1825</v>
      </c>
      <c r="M104" s="58" t="s">
        <v>761</v>
      </c>
      <c r="N104" s="58" t="s">
        <v>762</v>
      </c>
      <c r="O104" s="58">
        <v>7</v>
      </c>
      <c r="P104" s="42">
        <v>40</v>
      </c>
    </row>
    <row r="105" spans="10:16" ht="15" customHeight="1">
      <c r="J105" s="108">
        <v>2</v>
      </c>
      <c r="K105" s="117" t="s">
        <v>66</v>
      </c>
      <c r="L105" s="56">
        <v>1326</v>
      </c>
      <c r="M105" s="58" t="s">
        <v>761</v>
      </c>
      <c r="N105" s="58" t="s">
        <v>241</v>
      </c>
      <c r="O105" s="58" t="s">
        <v>241</v>
      </c>
      <c r="P105" s="42">
        <v>35</v>
      </c>
    </row>
    <row r="106" spans="10:16" ht="15" customHeight="1">
      <c r="J106" s="108">
        <v>3</v>
      </c>
      <c r="K106" s="117" t="s">
        <v>302</v>
      </c>
      <c r="L106" s="56">
        <v>1000</v>
      </c>
      <c r="M106" s="58" t="s">
        <v>761</v>
      </c>
      <c r="N106" s="58" t="s">
        <v>241</v>
      </c>
      <c r="O106" s="58" t="s">
        <v>241</v>
      </c>
      <c r="P106" s="42">
        <v>32</v>
      </c>
    </row>
    <row r="107" spans="10:16" ht="15" customHeight="1">
      <c r="J107" s="108">
        <v>4</v>
      </c>
      <c r="K107" s="117" t="s">
        <v>304</v>
      </c>
      <c r="L107" s="56">
        <v>1000</v>
      </c>
      <c r="M107" s="58" t="s">
        <v>761</v>
      </c>
      <c r="N107" s="58" t="s">
        <v>241</v>
      </c>
      <c r="O107" s="58" t="s">
        <v>241</v>
      </c>
      <c r="P107" s="42">
        <v>30</v>
      </c>
    </row>
    <row r="108" spans="10:16" ht="15" customHeight="1">
      <c r="J108" s="108">
        <v>5</v>
      </c>
      <c r="K108" s="117" t="s">
        <v>212</v>
      </c>
      <c r="L108" s="56">
        <v>1000</v>
      </c>
      <c r="M108" s="58" t="s">
        <v>761</v>
      </c>
      <c r="N108" s="58" t="s">
        <v>746</v>
      </c>
      <c r="O108" s="58">
        <v>5</v>
      </c>
      <c r="P108" s="42">
        <v>29</v>
      </c>
    </row>
    <row r="109" spans="10:16" ht="15" customHeight="1">
      <c r="J109" s="108">
        <v>6</v>
      </c>
      <c r="K109" s="117" t="s">
        <v>218</v>
      </c>
      <c r="L109" s="56">
        <v>1250</v>
      </c>
      <c r="M109" s="58" t="s">
        <v>761</v>
      </c>
      <c r="N109" s="58" t="s">
        <v>746</v>
      </c>
      <c r="O109" s="58">
        <v>5</v>
      </c>
      <c r="P109" s="42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A49">
      <selection activeCell="D64" sqref="D64"/>
    </sheetView>
  </sheetViews>
  <sheetFormatPr defaultColWidth="9.140625" defaultRowHeight="15" customHeight="1"/>
  <cols>
    <col min="1" max="1" width="5.421875" style="0" customWidth="1"/>
    <col min="2" max="2" width="21.00390625" style="0" customWidth="1"/>
    <col min="3" max="3" width="6.140625" style="0" customWidth="1"/>
    <col min="4" max="4" width="28.421875" style="0" customWidth="1"/>
    <col min="5" max="5" width="6.7109375" style="0" customWidth="1"/>
    <col min="6" max="7" width="5.421875" style="0" customWidth="1"/>
    <col min="8" max="8" width="4.7109375" style="0" customWidth="1"/>
    <col min="9" max="9" width="4.7109375" style="370" customWidth="1"/>
    <col min="10" max="10" width="4.8515625" style="0" customWidth="1"/>
    <col min="11" max="11" width="20.421875" style="0" customWidth="1"/>
    <col min="12" max="12" width="7.140625" style="0" customWidth="1"/>
    <col min="13" max="13" width="23.421875" style="0" customWidth="1"/>
    <col min="14" max="14" width="7.28125" style="0" customWidth="1"/>
    <col min="15" max="15" width="7.140625" style="0" customWidth="1"/>
    <col min="16" max="16" width="6.8515625" style="0" customWidth="1"/>
    <col min="17" max="17" width="5.00390625" style="42" customWidth="1"/>
    <col min="18" max="18" width="9.140625" style="357" customWidth="1"/>
  </cols>
  <sheetData>
    <row r="1" spans="1:9" ht="15" customHeight="1">
      <c r="A1" s="111" t="s">
        <v>773</v>
      </c>
      <c r="I1" s="368"/>
    </row>
    <row r="2" spans="1:9" ht="15" customHeight="1">
      <c r="A2" s="111" t="s">
        <v>774</v>
      </c>
      <c r="I2" s="368"/>
    </row>
    <row r="3" spans="9:10" ht="15" customHeight="1">
      <c r="I3" s="368"/>
      <c r="J3" s="52" t="s">
        <v>430</v>
      </c>
    </row>
    <row r="4" spans="1:9" ht="15" customHeight="1">
      <c r="A4" s="52" t="s">
        <v>409</v>
      </c>
      <c r="I4" s="368"/>
    </row>
    <row r="5" spans="9:17" ht="15" customHeight="1">
      <c r="I5" s="368"/>
      <c r="J5" s="53" t="s">
        <v>410</v>
      </c>
      <c r="K5" s="54" t="s">
        <v>221</v>
      </c>
      <c r="L5" s="53" t="s">
        <v>238</v>
      </c>
      <c r="M5" s="54" t="s">
        <v>272</v>
      </c>
      <c r="N5" s="55" t="s">
        <v>404</v>
      </c>
      <c r="O5" s="55" t="s">
        <v>222</v>
      </c>
      <c r="P5" s="55" t="s">
        <v>223</v>
      </c>
      <c r="Q5" s="221" t="s">
        <v>775</v>
      </c>
    </row>
    <row r="6" spans="1:18" ht="15" customHeight="1">
      <c r="A6" s="53" t="s">
        <v>410</v>
      </c>
      <c r="B6" s="54" t="s">
        <v>221</v>
      </c>
      <c r="C6" s="53" t="s">
        <v>238</v>
      </c>
      <c r="D6" s="54" t="s">
        <v>272</v>
      </c>
      <c r="E6" s="55" t="s">
        <v>222</v>
      </c>
      <c r="F6" s="55" t="s">
        <v>223</v>
      </c>
      <c r="G6" s="55" t="s">
        <v>223</v>
      </c>
      <c r="H6" s="55" t="s">
        <v>775</v>
      </c>
      <c r="I6" s="369">
        <v>1</v>
      </c>
      <c r="J6" s="56">
        <v>61</v>
      </c>
      <c r="K6" s="57" t="s">
        <v>742</v>
      </c>
      <c r="L6" s="56">
        <v>1000</v>
      </c>
      <c r="M6" s="57" t="s">
        <v>721</v>
      </c>
      <c r="N6" s="58" t="s">
        <v>286</v>
      </c>
      <c r="O6" s="58" t="s">
        <v>321</v>
      </c>
      <c r="P6" s="102" t="s">
        <v>599</v>
      </c>
      <c r="Q6" s="108">
        <v>2</v>
      </c>
      <c r="R6" s="357">
        <v>40</v>
      </c>
    </row>
    <row r="7" spans="1:18" ht="15" customHeight="1">
      <c r="A7" s="56">
        <v>1</v>
      </c>
      <c r="B7" s="57" t="s">
        <v>753</v>
      </c>
      <c r="C7" s="56">
        <v>1998</v>
      </c>
      <c r="D7" s="57" t="s">
        <v>426</v>
      </c>
      <c r="E7" s="58" t="s">
        <v>493</v>
      </c>
      <c r="F7" s="58" t="s">
        <v>507</v>
      </c>
      <c r="G7" s="58" t="s">
        <v>566</v>
      </c>
      <c r="H7" s="58" t="s">
        <v>454</v>
      </c>
      <c r="I7" s="35">
        <v>2</v>
      </c>
      <c r="J7" s="56">
        <v>70</v>
      </c>
      <c r="K7" s="57" t="s">
        <v>795</v>
      </c>
      <c r="L7" s="56">
        <v>1000</v>
      </c>
      <c r="M7" s="57" t="s">
        <v>124</v>
      </c>
      <c r="N7" s="58" t="s">
        <v>286</v>
      </c>
      <c r="O7" s="58" t="s">
        <v>324</v>
      </c>
      <c r="P7" s="102" t="s">
        <v>364</v>
      </c>
      <c r="Q7" s="108">
        <v>1</v>
      </c>
      <c r="R7" s="357">
        <v>35</v>
      </c>
    </row>
    <row r="8" spans="1:18" ht="15" customHeight="1">
      <c r="A8" s="56">
        <v>2</v>
      </c>
      <c r="B8" s="57" t="s">
        <v>42</v>
      </c>
      <c r="C8" s="56">
        <v>1825</v>
      </c>
      <c r="D8" s="57" t="s">
        <v>426</v>
      </c>
      <c r="E8" s="58" t="s">
        <v>549</v>
      </c>
      <c r="F8" s="58" t="s">
        <v>497</v>
      </c>
      <c r="G8" s="58" t="s">
        <v>557</v>
      </c>
      <c r="H8" s="58" t="s">
        <v>225</v>
      </c>
      <c r="I8" s="35">
        <v>3</v>
      </c>
      <c r="J8" s="56">
        <v>73</v>
      </c>
      <c r="K8" s="57" t="s">
        <v>797</v>
      </c>
      <c r="L8" s="56">
        <v>1000</v>
      </c>
      <c r="M8" s="57" t="s">
        <v>178</v>
      </c>
      <c r="N8" s="58" t="s">
        <v>286</v>
      </c>
      <c r="O8" s="58" t="s">
        <v>772</v>
      </c>
      <c r="P8" s="102" t="s">
        <v>798</v>
      </c>
      <c r="Q8" s="108">
        <v>0</v>
      </c>
      <c r="R8" s="357">
        <v>32</v>
      </c>
    </row>
    <row r="9" spans="1:9" ht="15" customHeight="1">
      <c r="A9" s="56">
        <v>3</v>
      </c>
      <c r="B9" s="57" t="s">
        <v>79</v>
      </c>
      <c r="C9" s="56">
        <v>1602</v>
      </c>
      <c r="D9" s="57" t="s">
        <v>495</v>
      </c>
      <c r="E9" s="58" t="s">
        <v>488</v>
      </c>
      <c r="F9" s="58" t="s">
        <v>501</v>
      </c>
      <c r="G9" s="58" t="s">
        <v>566</v>
      </c>
      <c r="H9" s="58" t="s">
        <v>241</v>
      </c>
      <c r="I9" s="49"/>
    </row>
    <row r="10" spans="1:10" ht="15" customHeight="1">
      <c r="A10" s="56">
        <v>4</v>
      </c>
      <c r="B10" s="57" t="s">
        <v>290</v>
      </c>
      <c r="C10" s="56">
        <v>1360</v>
      </c>
      <c r="D10" s="57" t="s">
        <v>359</v>
      </c>
      <c r="E10" s="58" t="s">
        <v>488</v>
      </c>
      <c r="F10" s="58" t="s">
        <v>579</v>
      </c>
      <c r="G10" s="58" t="s">
        <v>551</v>
      </c>
      <c r="H10" s="58" t="s">
        <v>225</v>
      </c>
      <c r="I10" s="49"/>
      <c r="J10" s="52" t="s">
        <v>431</v>
      </c>
    </row>
    <row r="11" spans="1:9" ht="15" customHeight="1">
      <c r="A11" s="56">
        <v>5</v>
      </c>
      <c r="B11" s="57" t="s">
        <v>78</v>
      </c>
      <c r="C11" s="56">
        <v>1724</v>
      </c>
      <c r="D11" s="57" t="s">
        <v>495</v>
      </c>
      <c r="E11" s="58" t="s">
        <v>478</v>
      </c>
      <c r="F11" s="58" t="s">
        <v>501</v>
      </c>
      <c r="G11" s="58" t="s">
        <v>776</v>
      </c>
      <c r="H11" s="58" t="s">
        <v>241</v>
      </c>
      <c r="I11" s="49"/>
    </row>
    <row r="12" spans="1:17" ht="15" customHeight="1">
      <c r="A12" s="56">
        <v>6</v>
      </c>
      <c r="B12" s="57" t="s">
        <v>330</v>
      </c>
      <c r="C12" s="56">
        <v>1100</v>
      </c>
      <c r="D12" s="57" t="s">
        <v>495</v>
      </c>
      <c r="E12" s="58" t="s">
        <v>478</v>
      </c>
      <c r="F12" s="58" t="s">
        <v>514</v>
      </c>
      <c r="G12" s="58" t="s">
        <v>494</v>
      </c>
      <c r="H12" s="58" t="s">
        <v>241</v>
      </c>
      <c r="I12" s="35"/>
      <c r="J12" s="53" t="s">
        <v>410</v>
      </c>
      <c r="K12" s="54" t="s">
        <v>221</v>
      </c>
      <c r="L12" s="53" t="s">
        <v>238</v>
      </c>
      <c r="M12" s="54" t="s">
        <v>272</v>
      </c>
      <c r="N12" s="55" t="s">
        <v>404</v>
      </c>
      <c r="O12" s="55" t="s">
        <v>222</v>
      </c>
      <c r="P12" s="55" t="s">
        <v>223</v>
      </c>
      <c r="Q12" s="221" t="s">
        <v>775</v>
      </c>
    </row>
    <row r="13" spans="1:18" ht="15" customHeight="1">
      <c r="A13" s="56">
        <v>7</v>
      </c>
      <c r="B13" s="57" t="s">
        <v>302</v>
      </c>
      <c r="C13" s="56">
        <v>1000</v>
      </c>
      <c r="D13" s="57" t="s">
        <v>777</v>
      </c>
      <c r="E13" s="58" t="s">
        <v>310</v>
      </c>
      <c r="F13" s="58" t="s">
        <v>507</v>
      </c>
      <c r="G13" s="58" t="s">
        <v>767</v>
      </c>
      <c r="H13" s="58" t="s">
        <v>229</v>
      </c>
      <c r="I13" s="35">
        <v>1</v>
      </c>
      <c r="J13" s="56">
        <v>15</v>
      </c>
      <c r="K13" s="57" t="s">
        <v>163</v>
      </c>
      <c r="L13" s="56">
        <v>1250</v>
      </c>
      <c r="M13" s="57" t="s">
        <v>359</v>
      </c>
      <c r="N13" s="58" t="s">
        <v>287</v>
      </c>
      <c r="O13" s="58" t="s">
        <v>310</v>
      </c>
      <c r="P13" s="102" t="s">
        <v>424</v>
      </c>
      <c r="Q13" s="108">
        <v>6</v>
      </c>
      <c r="R13" s="357">
        <v>40</v>
      </c>
    </row>
    <row r="14" spans="1:18" ht="15" customHeight="1">
      <c r="A14" s="56">
        <v>8</v>
      </c>
      <c r="B14" s="57" t="s">
        <v>304</v>
      </c>
      <c r="C14" s="56">
        <v>1000</v>
      </c>
      <c r="D14" s="57" t="s">
        <v>777</v>
      </c>
      <c r="E14" s="58" t="s">
        <v>310</v>
      </c>
      <c r="F14" s="58" t="s">
        <v>588</v>
      </c>
      <c r="G14" s="58" t="s">
        <v>574</v>
      </c>
      <c r="H14" s="58" t="s">
        <v>241</v>
      </c>
      <c r="I14" s="35">
        <v>2</v>
      </c>
      <c r="J14" s="56">
        <v>19</v>
      </c>
      <c r="K14" s="57" t="s">
        <v>285</v>
      </c>
      <c r="L14" s="56">
        <v>1250</v>
      </c>
      <c r="M14" s="57" t="s">
        <v>274</v>
      </c>
      <c r="N14" s="58" t="s">
        <v>287</v>
      </c>
      <c r="O14" s="58" t="s">
        <v>312</v>
      </c>
      <c r="P14" s="102" t="s">
        <v>440</v>
      </c>
      <c r="Q14" s="108">
        <v>5</v>
      </c>
      <c r="R14" s="357">
        <v>35</v>
      </c>
    </row>
    <row r="15" spans="1:9" ht="15" customHeight="1">
      <c r="A15" s="56">
        <v>9</v>
      </c>
      <c r="B15" s="57" t="s">
        <v>212</v>
      </c>
      <c r="C15" s="56">
        <v>1000</v>
      </c>
      <c r="D15" s="57" t="s">
        <v>498</v>
      </c>
      <c r="E15" s="58" t="s">
        <v>310</v>
      </c>
      <c r="F15" s="58" t="s">
        <v>505</v>
      </c>
      <c r="G15" s="58" t="s">
        <v>574</v>
      </c>
      <c r="H15" s="58" t="s">
        <v>241</v>
      </c>
      <c r="I15" s="49"/>
    </row>
    <row r="16" spans="1:10" ht="15" customHeight="1">
      <c r="A16" s="56">
        <v>10</v>
      </c>
      <c r="B16" s="57" t="s">
        <v>367</v>
      </c>
      <c r="C16" s="56">
        <v>1100</v>
      </c>
      <c r="D16" s="57" t="s">
        <v>718</v>
      </c>
      <c r="E16" s="58" t="s">
        <v>310</v>
      </c>
      <c r="F16" s="58" t="s">
        <v>516</v>
      </c>
      <c r="G16" s="58" t="s">
        <v>571</v>
      </c>
      <c r="H16" s="58" t="s">
        <v>241</v>
      </c>
      <c r="I16" s="49"/>
      <c r="J16" s="52" t="s">
        <v>432</v>
      </c>
    </row>
    <row r="17" spans="1:9" ht="15" customHeight="1">
      <c r="A17" s="56">
        <v>11</v>
      </c>
      <c r="B17" s="57" t="s">
        <v>294</v>
      </c>
      <c r="C17" s="56">
        <v>1432</v>
      </c>
      <c r="D17" s="57" t="s">
        <v>515</v>
      </c>
      <c r="E17" s="58" t="s">
        <v>310</v>
      </c>
      <c r="F17" s="58" t="s">
        <v>510</v>
      </c>
      <c r="G17" s="58" t="s">
        <v>559</v>
      </c>
      <c r="H17" s="58" t="s">
        <v>229</v>
      </c>
      <c r="I17" s="49"/>
    </row>
    <row r="18" spans="1:17" ht="15" customHeight="1">
      <c r="A18" s="56">
        <v>12</v>
      </c>
      <c r="B18" s="57" t="s">
        <v>218</v>
      </c>
      <c r="C18" s="56">
        <v>1250</v>
      </c>
      <c r="D18" s="57" t="s">
        <v>572</v>
      </c>
      <c r="E18" s="58" t="s">
        <v>310</v>
      </c>
      <c r="F18" s="58" t="s">
        <v>510</v>
      </c>
      <c r="G18" s="58" t="s">
        <v>573</v>
      </c>
      <c r="H18" s="58" t="s">
        <v>241</v>
      </c>
      <c r="I18" s="35"/>
      <c r="J18" s="53" t="s">
        <v>410</v>
      </c>
      <c r="K18" s="54" t="s">
        <v>221</v>
      </c>
      <c r="L18" s="53" t="s">
        <v>238</v>
      </c>
      <c r="M18" s="54" t="s">
        <v>272</v>
      </c>
      <c r="N18" s="55" t="s">
        <v>404</v>
      </c>
      <c r="O18" s="55" t="s">
        <v>222</v>
      </c>
      <c r="P18" s="55" t="s">
        <v>223</v>
      </c>
      <c r="Q18" s="221" t="s">
        <v>775</v>
      </c>
    </row>
    <row r="19" spans="1:18" ht="15" customHeight="1">
      <c r="A19" s="56">
        <v>13</v>
      </c>
      <c r="B19" s="57" t="s">
        <v>289</v>
      </c>
      <c r="C19" s="56">
        <v>1279</v>
      </c>
      <c r="D19" s="57" t="s">
        <v>359</v>
      </c>
      <c r="E19" s="58" t="s">
        <v>310</v>
      </c>
      <c r="F19" s="58" t="s">
        <v>439</v>
      </c>
      <c r="G19" s="58" t="s">
        <v>771</v>
      </c>
      <c r="H19" s="58" t="s">
        <v>241</v>
      </c>
      <c r="I19" s="35">
        <v>1</v>
      </c>
      <c r="J19" s="56">
        <v>63</v>
      </c>
      <c r="K19" s="36" t="s">
        <v>466</v>
      </c>
      <c r="L19" s="56">
        <v>1000</v>
      </c>
      <c r="M19" s="57" t="s">
        <v>784</v>
      </c>
      <c r="N19" s="58" t="s">
        <v>288</v>
      </c>
      <c r="O19" s="58" t="s">
        <v>323</v>
      </c>
      <c r="P19" s="102" t="s">
        <v>485</v>
      </c>
      <c r="Q19" s="108">
        <v>3</v>
      </c>
      <c r="R19" s="357">
        <v>40</v>
      </c>
    </row>
    <row r="20" spans="1:9" ht="15" customHeight="1">
      <c r="A20" s="56">
        <v>14</v>
      </c>
      <c r="B20" s="57" t="s">
        <v>102</v>
      </c>
      <c r="C20" s="56">
        <v>1100</v>
      </c>
      <c r="D20" s="57" t="s">
        <v>572</v>
      </c>
      <c r="E20" s="58" t="s">
        <v>310</v>
      </c>
      <c r="F20" s="58" t="s">
        <v>440</v>
      </c>
      <c r="G20" s="58" t="s">
        <v>579</v>
      </c>
      <c r="H20" s="58" t="s">
        <v>241</v>
      </c>
      <c r="I20" s="49"/>
    </row>
    <row r="21" spans="1:10" ht="15" customHeight="1">
      <c r="A21" s="56">
        <v>15</v>
      </c>
      <c r="B21" s="57" t="s">
        <v>163</v>
      </c>
      <c r="C21" s="56">
        <v>1250</v>
      </c>
      <c r="D21" s="57" t="s">
        <v>359</v>
      </c>
      <c r="E21" s="58" t="s">
        <v>310</v>
      </c>
      <c r="F21" s="58" t="s">
        <v>424</v>
      </c>
      <c r="G21" s="58" t="s">
        <v>507</v>
      </c>
      <c r="H21" s="58" t="s">
        <v>241</v>
      </c>
      <c r="I21" s="49"/>
      <c r="J21" s="52" t="s">
        <v>433</v>
      </c>
    </row>
    <row r="22" spans="1:9" ht="15" customHeight="1">
      <c r="A22" s="56">
        <v>16</v>
      </c>
      <c r="B22" s="57" t="s">
        <v>82</v>
      </c>
      <c r="C22" s="56">
        <v>1322</v>
      </c>
      <c r="D22" s="57" t="s">
        <v>359</v>
      </c>
      <c r="E22" s="58" t="s">
        <v>310</v>
      </c>
      <c r="F22" s="58" t="s">
        <v>419</v>
      </c>
      <c r="G22" s="58" t="s">
        <v>568</v>
      </c>
      <c r="H22" s="58" t="s">
        <v>229</v>
      </c>
      <c r="I22" s="49"/>
    </row>
    <row r="23" spans="1:17" ht="15" customHeight="1">
      <c r="A23" s="56">
        <v>17</v>
      </c>
      <c r="B23" s="57" t="s">
        <v>77</v>
      </c>
      <c r="C23" s="56">
        <v>1334</v>
      </c>
      <c r="D23" s="57" t="s">
        <v>359</v>
      </c>
      <c r="E23" s="58" t="s">
        <v>312</v>
      </c>
      <c r="F23" s="58" t="s">
        <v>499</v>
      </c>
      <c r="G23" s="58" t="s">
        <v>767</v>
      </c>
      <c r="H23" s="58" t="s">
        <v>229</v>
      </c>
      <c r="I23" s="35"/>
      <c r="J23" s="53" t="s">
        <v>410</v>
      </c>
      <c r="K23" s="54" t="s">
        <v>221</v>
      </c>
      <c r="L23" s="53" t="s">
        <v>238</v>
      </c>
      <c r="M23" s="54" t="s">
        <v>272</v>
      </c>
      <c r="N23" s="55" t="s">
        <v>404</v>
      </c>
      <c r="O23" s="55" t="s">
        <v>222</v>
      </c>
      <c r="P23" s="55" t="s">
        <v>223</v>
      </c>
      <c r="Q23" s="221" t="s">
        <v>775</v>
      </c>
    </row>
    <row r="24" spans="1:18" ht="15" customHeight="1">
      <c r="A24" s="56">
        <v>18</v>
      </c>
      <c r="B24" s="57" t="s">
        <v>524</v>
      </c>
      <c r="C24" s="56">
        <v>1000</v>
      </c>
      <c r="D24" s="57" t="s">
        <v>359</v>
      </c>
      <c r="E24" s="58" t="s">
        <v>312</v>
      </c>
      <c r="F24" s="58" t="s">
        <v>510</v>
      </c>
      <c r="G24" s="58" t="s">
        <v>573</v>
      </c>
      <c r="H24" s="58" t="s">
        <v>229</v>
      </c>
      <c r="I24" s="35">
        <v>1</v>
      </c>
      <c r="J24" s="56">
        <v>16</v>
      </c>
      <c r="K24" s="57" t="s">
        <v>82</v>
      </c>
      <c r="L24" s="56">
        <v>1322</v>
      </c>
      <c r="M24" s="57" t="s">
        <v>359</v>
      </c>
      <c r="N24" s="58" t="s">
        <v>542</v>
      </c>
      <c r="O24" s="58" t="s">
        <v>310</v>
      </c>
      <c r="P24" s="102" t="s">
        <v>419</v>
      </c>
      <c r="Q24" s="108">
        <v>5</v>
      </c>
      <c r="R24" s="357">
        <v>40</v>
      </c>
    </row>
    <row r="25" spans="1:18" ht="15" customHeight="1">
      <c r="A25" s="56">
        <v>19</v>
      </c>
      <c r="B25" s="57" t="s">
        <v>285</v>
      </c>
      <c r="C25" s="56">
        <v>1250</v>
      </c>
      <c r="D25" s="57" t="s">
        <v>274</v>
      </c>
      <c r="E25" s="58" t="s">
        <v>312</v>
      </c>
      <c r="F25" s="58" t="s">
        <v>440</v>
      </c>
      <c r="G25" s="58" t="s">
        <v>550</v>
      </c>
      <c r="H25" s="58" t="s">
        <v>229</v>
      </c>
      <c r="I25" s="35">
        <v>2</v>
      </c>
      <c r="J25" s="56">
        <v>57</v>
      </c>
      <c r="K25" s="57" t="s">
        <v>790</v>
      </c>
      <c r="L25" s="56">
        <v>1000</v>
      </c>
      <c r="M25" s="57" t="s">
        <v>791</v>
      </c>
      <c r="N25" s="58" t="s">
        <v>542</v>
      </c>
      <c r="O25" s="58" t="s">
        <v>321</v>
      </c>
      <c r="P25" s="102" t="s">
        <v>417</v>
      </c>
      <c r="Q25" s="108">
        <v>3</v>
      </c>
      <c r="R25" s="357">
        <v>35</v>
      </c>
    </row>
    <row r="26" spans="1:9" ht="15" customHeight="1">
      <c r="A26" s="56">
        <v>20</v>
      </c>
      <c r="B26" s="57" t="s">
        <v>244</v>
      </c>
      <c r="C26" s="56">
        <v>1250</v>
      </c>
      <c r="D26" s="57" t="s">
        <v>498</v>
      </c>
      <c r="E26" s="58" t="s">
        <v>312</v>
      </c>
      <c r="F26" s="58" t="s">
        <v>423</v>
      </c>
      <c r="G26" s="58" t="s">
        <v>494</v>
      </c>
      <c r="H26" s="58" t="s">
        <v>229</v>
      </c>
      <c r="I26" s="49"/>
    </row>
    <row r="27" spans="1:10" ht="15" customHeight="1">
      <c r="A27" s="56">
        <v>21</v>
      </c>
      <c r="B27" s="57" t="s">
        <v>292</v>
      </c>
      <c r="C27" s="56">
        <v>1000</v>
      </c>
      <c r="D27" s="57" t="s">
        <v>498</v>
      </c>
      <c r="E27" s="58" t="s">
        <v>312</v>
      </c>
      <c r="F27" s="58" t="s">
        <v>486</v>
      </c>
      <c r="G27" s="58" t="s">
        <v>567</v>
      </c>
      <c r="H27" s="58" t="s">
        <v>229</v>
      </c>
      <c r="I27" s="49"/>
      <c r="J27" s="52" t="s">
        <v>434</v>
      </c>
    </row>
    <row r="28" spans="1:9" ht="15" customHeight="1">
      <c r="A28" s="56">
        <v>22</v>
      </c>
      <c r="B28" s="57" t="s">
        <v>66</v>
      </c>
      <c r="C28" s="56">
        <v>1326</v>
      </c>
      <c r="D28" s="57" t="s">
        <v>359</v>
      </c>
      <c r="E28" s="58" t="s">
        <v>314</v>
      </c>
      <c r="F28" s="58" t="s">
        <v>568</v>
      </c>
      <c r="G28" s="58" t="s">
        <v>778</v>
      </c>
      <c r="H28" s="58" t="s">
        <v>229</v>
      </c>
      <c r="I28" s="49"/>
    </row>
    <row r="29" spans="1:17" ht="15" customHeight="1">
      <c r="A29" s="56">
        <v>23</v>
      </c>
      <c r="B29" s="57" t="s">
        <v>334</v>
      </c>
      <c r="C29" s="56">
        <v>1100</v>
      </c>
      <c r="D29" s="57" t="s">
        <v>495</v>
      </c>
      <c r="E29" s="58" t="s">
        <v>314</v>
      </c>
      <c r="F29" s="58" t="s">
        <v>505</v>
      </c>
      <c r="G29" s="58" t="s">
        <v>569</v>
      </c>
      <c r="H29" s="58" t="s">
        <v>229</v>
      </c>
      <c r="I29" s="35"/>
      <c r="J29" s="53" t="s">
        <v>410</v>
      </c>
      <c r="K29" s="54" t="s">
        <v>221</v>
      </c>
      <c r="L29" s="53" t="s">
        <v>238</v>
      </c>
      <c r="M29" s="54" t="s">
        <v>272</v>
      </c>
      <c r="N29" s="55" t="s">
        <v>404</v>
      </c>
      <c r="O29" s="55" t="s">
        <v>222</v>
      </c>
      <c r="P29" s="55" t="s">
        <v>223</v>
      </c>
      <c r="Q29" s="221" t="s">
        <v>775</v>
      </c>
    </row>
    <row r="30" spans="1:18" ht="15" customHeight="1">
      <c r="A30" s="56">
        <v>24</v>
      </c>
      <c r="B30" s="57" t="s">
        <v>406</v>
      </c>
      <c r="C30" s="56">
        <v>1000</v>
      </c>
      <c r="D30" s="57" t="s">
        <v>498</v>
      </c>
      <c r="E30" s="58" t="s">
        <v>314</v>
      </c>
      <c r="F30" s="58" t="s">
        <v>505</v>
      </c>
      <c r="G30" s="58" t="s">
        <v>769</v>
      </c>
      <c r="H30" s="58" t="s">
        <v>229</v>
      </c>
      <c r="I30" s="35">
        <v>1</v>
      </c>
      <c r="J30" s="56">
        <v>10</v>
      </c>
      <c r="K30" s="57" t="s">
        <v>367</v>
      </c>
      <c r="L30" s="56">
        <v>1100</v>
      </c>
      <c r="M30" s="57" t="s">
        <v>718</v>
      </c>
      <c r="N30" s="58" t="s">
        <v>227</v>
      </c>
      <c r="O30" s="58" t="s">
        <v>310</v>
      </c>
      <c r="P30" s="102" t="s">
        <v>516</v>
      </c>
      <c r="Q30" s="108">
        <v>6</v>
      </c>
      <c r="R30" s="357">
        <v>40</v>
      </c>
    </row>
    <row r="31" spans="1:18" ht="15" customHeight="1">
      <c r="A31" s="56">
        <v>25</v>
      </c>
      <c r="B31" s="57" t="s">
        <v>473</v>
      </c>
      <c r="C31" s="56">
        <v>1000</v>
      </c>
      <c r="D31" s="57" t="s">
        <v>721</v>
      </c>
      <c r="E31" s="58" t="s">
        <v>314</v>
      </c>
      <c r="F31" s="58" t="s">
        <v>505</v>
      </c>
      <c r="G31" s="58" t="s">
        <v>559</v>
      </c>
      <c r="H31" s="58" t="s">
        <v>229</v>
      </c>
      <c r="I31" s="35">
        <v>2</v>
      </c>
      <c r="J31" s="56">
        <v>18</v>
      </c>
      <c r="K31" s="57" t="s">
        <v>524</v>
      </c>
      <c r="L31" s="56">
        <v>1000</v>
      </c>
      <c r="M31" s="57" t="s">
        <v>359</v>
      </c>
      <c r="N31" s="58" t="s">
        <v>227</v>
      </c>
      <c r="O31" s="58" t="s">
        <v>312</v>
      </c>
      <c r="P31" s="102" t="s">
        <v>510</v>
      </c>
      <c r="Q31" s="108">
        <v>5</v>
      </c>
      <c r="R31" s="357">
        <v>35</v>
      </c>
    </row>
    <row r="32" spans="1:18" ht="15" customHeight="1">
      <c r="A32" s="56">
        <v>26</v>
      </c>
      <c r="B32" s="57" t="s">
        <v>570</v>
      </c>
      <c r="C32" s="56">
        <v>1000</v>
      </c>
      <c r="D32" s="57" t="s">
        <v>779</v>
      </c>
      <c r="E32" s="58" t="s">
        <v>314</v>
      </c>
      <c r="F32" s="58" t="s">
        <v>509</v>
      </c>
      <c r="G32" s="58" t="s">
        <v>559</v>
      </c>
      <c r="H32" s="58" t="s">
        <v>231</v>
      </c>
      <c r="I32" s="35">
        <v>3</v>
      </c>
      <c r="J32" s="56">
        <v>23</v>
      </c>
      <c r="K32" s="57" t="s">
        <v>334</v>
      </c>
      <c r="L32" s="56">
        <v>1100</v>
      </c>
      <c r="M32" s="57" t="s">
        <v>495</v>
      </c>
      <c r="N32" s="58" t="s">
        <v>227</v>
      </c>
      <c r="O32" s="58" t="s">
        <v>314</v>
      </c>
      <c r="P32" s="102" t="s">
        <v>505</v>
      </c>
      <c r="Q32" s="108">
        <v>5</v>
      </c>
      <c r="R32" s="357">
        <v>32</v>
      </c>
    </row>
    <row r="33" spans="1:18" ht="15" customHeight="1">
      <c r="A33" s="56">
        <v>27</v>
      </c>
      <c r="B33" s="57" t="s">
        <v>268</v>
      </c>
      <c r="C33" s="56">
        <v>1260</v>
      </c>
      <c r="D33" s="57" t="s">
        <v>495</v>
      </c>
      <c r="E33" s="58" t="s">
        <v>314</v>
      </c>
      <c r="F33" s="58" t="s">
        <v>510</v>
      </c>
      <c r="G33" s="58" t="s">
        <v>559</v>
      </c>
      <c r="H33" s="58" t="s">
        <v>229</v>
      </c>
      <c r="I33" s="35">
        <v>4</v>
      </c>
      <c r="J33" s="56">
        <v>25</v>
      </c>
      <c r="K33" s="57" t="s">
        <v>473</v>
      </c>
      <c r="L33" s="56">
        <v>1000</v>
      </c>
      <c r="M33" s="57" t="s">
        <v>721</v>
      </c>
      <c r="N33" s="58" t="s">
        <v>227</v>
      </c>
      <c r="O33" s="58" t="s">
        <v>314</v>
      </c>
      <c r="P33" s="102" t="s">
        <v>505</v>
      </c>
      <c r="Q33" s="108">
        <v>5</v>
      </c>
      <c r="R33" s="357">
        <v>30</v>
      </c>
    </row>
    <row r="34" spans="1:18" ht="15" customHeight="1">
      <c r="A34" s="56">
        <v>28</v>
      </c>
      <c r="B34" s="57" t="s">
        <v>449</v>
      </c>
      <c r="C34" s="56">
        <v>1000</v>
      </c>
      <c r="D34" s="57" t="s">
        <v>498</v>
      </c>
      <c r="E34" s="58" t="s">
        <v>314</v>
      </c>
      <c r="F34" s="58" t="s">
        <v>484</v>
      </c>
      <c r="G34" s="58" t="s">
        <v>579</v>
      </c>
      <c r="H34" s="58" t="s">
        <v>230</v>
      </c>
      <c r="I34" s="35">
        <v>5</v>
      </c>
      <c r="J34" s="56">
        <v>29</v>
      </c>
      <c r="K34" s="57" t="s">
        <v>734</v>
      </c>
      <c r="L34" s="56">
        <v>1000</v>
      </c>
      <c r="M34" s="57" t="s">
        <v>377</v>
      </c>
      <c r="N34" s="58" t="s">
        <v>227</v>
      </c>
      <c r="O34" s="58" t="s">
        <v>314</v>
      </c>
      <c r="P34" s="102" t="s">
        <v>484</v>
      </c>
      <c r="Q34" s="108">
        <v>5</v>
      </c>
      <c r="R34" s="357">
        <v>29</v>
      </c>
    </row>
    <row r="35" spans="1:18" ht="15" customHeight="1">
      <c r="A35" s="56">
        <v>29</v>
      </c>
      <c r="B35" s="57" t="s">
        <v>734</v>
      </c>
      <c r="C35" s="56">
        <v>1000</v>
      </c>
      <c r="D35" s="57" t="s">
        <v>377</v>
      </c>
      <c r="E35" s="58" t="s">
        <v>314</v>
      </c>
      <c r="F35" s="58" t="s">
        <v>484</v>
      </c>
      <c r="G35" s="58" t="s">
        <v>507</v>
      </c>
      <c r="H35" s="58" t="s">
        <v>229</v>
      </c>
      <c r="I35" s="35">
        <v>6</v>
      </c>
      <c r="J35" s="56">
        <v>30</v>
      </c>
      <c r="K35" s="57" t="s">
        <v>589</v>
      </c>
      <c r="L35" s="56">
        <v>1000</v>
      </c>
      <c r="M35" s="57" t="s">
        <v>590</v>
      </c>
      <c r="N35" s="58" t="s">
        <v>227</v>
      </c>
      <c r="O35" s="58" t="s">
        <v>314</v>
      </c>
      <c r="P35" s="102" t="s">
        <v>424</v>
      </c>
      <c r="Q35" s="108">
        <v>5</v>
      </c>
      <c r="R35" s="357">
        <v>28</v>
      </c>
    </row>
    <row r="36" spans="1:18" ht="15" customHeight="1">
      <c r="A36" s="56">
        <v>30</v>
      </c>
      <c r="B36" s="57" t="s">
        <v>589</v>
      </c>
      <c r="C36" s="56">
        <v>1000</v>
      </c>
      <c r="D36" s="57" t="s">
        <v>590</v>
      </c>
      <c r="E36" s="58" t="s">
        <v>314</v>
      </c>
      <c r="F36" s="58" t="s">
        <v>424</v>
      </c>
      <c r="G36" s="58" t="s">
        <v>497</v>
      </c>
      <c r="H36" s="58" t="s">
        <v>229</v>
      </c>
      <c r="I36" s="35">
        <v>7</v>
      </c>
      <c r="J36" s="56">
        <v>32</v>
      </c>
      <c r="K36" s="57" t="s">
        <v>420</v>
      </c>
      <c r="L36" s="56">
        <v>1100</v>
      </c>
      <c r="M36" s="57" t="s">
        <v>572</v>
      </c>
      <c r="N36" s="58" t="s">
        <v>227</v>
      </c>
      <c r="O36" s="58" t="s">
        <v>314</v>
      </c>
      <c r="P36" s="102" t="s">
        <v>486</v>
      </c>
      <c r="Q36" s="108">
        <v>5</v>
      </c>
      <c r="R36" s="357">
        <v>27</v>
      </c>
    </row>
    <row r="37" spans="1:18" ht="15" customHeight="1">
      <c r="A37" s="56">
        <v>31</v>
      </c>
      <c r="B37" s="57" t="s">
        <v>403</v>
      </c>
      <c r="C37" s="56">
        <v>1000</v>
      </c>
      <c r="D37" s="57" t="s">
        <v>359</v>
      </c>
      <c r="E37" s="58" t="s">
        <v>314</v>
      </c>
      <c r="F37" s="58" t="s">
        <v>424</v>
      </c>
      <c r="G37" s="58" t="s">
        <v>507</v>
      </c>
      <c r="H37" s="58" t="s">
        <v>229</v>
      </c>
      <c r="I37" s="35">
        <v>8</v>
      </c>
      <c r="J37" s="56">
        <v>34</v>
      </c>
      <c r="K37" s="57" t="s">
        <v>462</v>
      </c>
      <c r="L37" s="56">
        <v>1000</v>
      </c>
      <c r="M37" s="57" t="s">
        <v>359</v>
      </c>
      <c r="N37" s="58" t="s">
        <v>227</v>
      </c>
      <c r="O37" s="58" t="s">
        <v>314</v>
      </c>
      <c r="P37" s="102" t="s">
        <v>485</v>
      </c>
      <c r="Q37" s="108">
        <v>4</v>
      </c>
      <c r="R37" s="357">
        <v>26</v>
      </c>
    </row>
    <row r="38" spans="1:18" ht="15" customHeight="1">
      <c r="A38" s="56">
        <v>32</v>
      </c>
      <c r="B38" s="57" t="s">
        <v>420</v>
      </c>
      <c r="C38" s="56">
        <v>1100</v>
      </c>
      <c r="D38" s="57" t="s">
        <v>572</v>
      </c>
      <c r="E38" s="58" t="s">
        <v>314</v>
      </c>
      <c r="F38" s="58" t="s">
        <v>486</v>
      </c>
      <c r="G38" s="58" t="s">
        <v>567</v>
      </c>
      <c r="H38" s="58" t="s">
        <v>229</v>
      </c>
      <c r="I38" s="35">
        <v>9</v>
      </c>
      <c r="J38" s="56">
        <v>37</v>
      </c>
      <c r="K38" s="57" t="s">
        <v>733</v>
      </c>
      <c r="L38" s="56">
        <v>1000</v>
      </c>
      <c r="M38" s="57" t="s">
        <v>721</v>
      </c>
      <c r="N38" s="58" t="s">
        <v>227</v>
      </c>
      <c r="O38" s="58" t="s">
        <v>317</v>
      </c>
      <c r="P38" s="102" t="s">
        <v>424</v>
      </c>
      <c r="Q38" s="108">
        <v>4</v>
      </c>
      <c r="R38" s="357">
        <v>25</v>
      </c>
    </row>
    <row r="39" spans="1:18" ht="15" customHeight="1">
      <c r="A39" s="56">
        <v>33</v>
      </c>
      <c r="B39" s="57" t="s">
        <v>461</v>
      </c>
      <c r="C39" s="56">
        <v>1000</v>
      </c>
      <c r="D39" s="57" t="s">
        <v>721</v>
      </c>
      <c r="E39" s="58" t="s">
        <v>314</v>
      </c>
      <c r="F39" s="58" t="s">
        <v>416</v>
      </c>
      <c r="G39" s="58" t="s">
        <v>588</v>
      </c>
      <c r="H39" s="58" t="s">
        <v>230</v>
      </c>
      <c r="I39" s="35">
        <v>10</v>
      </c>
      <c r="J39" s="56">
        <v>39</v>
      </c>
      <c r="K39" s="57" t="s">
        <v>532</v>
      </c>
      <c r="L39" s="56">
        <v>1000</v>
      </c>
      <c r="M39" s="57" t="s">
        <v>87</v>
      </c>
      <c r="N39" s="58" t="s">
        <v>227</v>
      </c>
      <c r="O39" s="58" t="s">
        <v>317</v>
      </c>
      <c r="P39" s="102" t="s">
        <v>486</v>
      </c>
      <c r="Q39" s="108">
        <v>4</v>
      </c>
      <c r="R39" s="357">
        <v>24</v>
      </c>
    </row>
    <row r="40" spans="1:18" ht="15" customHeight="1">
      <c r="A40" s="56">
        <v>34</v>
      </c>
      <c r="B40" s="57" t="s">
        <v>462</v>
      </c>
      <c r="C40" s="56">
        <v>1000</v>
      </c>
      <c r="D40" s="57" t="s">
        <v>359</v>
      </c>
      <c r="E40" s="58" t="s">
        <v>314</v>
      </c>
      <c r="F40" s="58" t="s">
        <v>485</v>
      </c>
      <c r="G40" s="58" t="s">
        <v>516</v>
      </c>
      <c r="H40" s="58" t="s">
        <v>230</v>
      </c>
      <c r="I40" s="35">
        <v>11</v>
      </c>
      <c r="J40" s="56">
        <v>42</v>
      </c>
      <c r="K40" s="57" t="s">
        <v>443</v>
      </c>
      <c r="L40" s="56">
        <v>1000</v>
      </c>
      <c r="M40" s="57" t="s">
        <v>498</v>
      </c>
      <c r="N40" s="58" t="s">
        <v>227</v>
      </c>
      <c r="O40" s="58" t="s">
        <v>318</v>
      </c>
      <c r="P40" s="102" t="s">
        <v>519</v>
      </c>
      <c r="Q40" s="108">
        <v>4</v>
      </c>
      <c r="R40" s="357">
        <v>23</v>
      </c>
    </row>
    <row r="41" spans="1:18" ht="15" customHeight="1">
      <c r="A41" s="56">
        <v>35</v>
      </c>
      <c r="B41" s="57" t="s">
        <v>429</v>
      </c>
      <c r="C41" s="56">
        <v>1000</v>
      </c>
      <c r="D41" s="57" t="s">
        <v>495</v>
      </c>
      <c r="E41" s="58" t="s">
        <v>317</v>
      </c>
      <c r="F41" s="58" t="s">
        <v>519</v>
      </c>
      <c r="G41" s="58" t="s">
        <v>501</v>
      </c>
      <c r="H41" s="58" t="s">
        <v>230</v>
      </c>
      <c r="I41" s="35">
        <v>12</v>
      </c>
      <c r="J41" s="56">
        <v>45</v>
      </c>
      <c r="K41" s="57" t="s">
        <v>782</v>
      </c>
      <c r="L41" s="56">
        <v>1000</v>
      </c>
      <c r="M41" s="57" t="s">
        <v>108</v>
      </c>
      <c r="N41" s="58" t="s">
        <v>227</v>
      </c>
      <c r="O41" s="58" t="s">
        <v>318</v>
      </c>
      <c r="P41" s="102" t="s">
        <v>413</v>
      </c>
      <c r="Q41" s="108">
        <v>4</v>
      </c>
      <c r="R41" s="357">
        <v>22</v>
      </c>
    </row>
    <row r="42" spans="1:18" ht="15" customHeight="1">
      <c r="A42" s="56">
        <v>36</v>
      </c>
      <c r="B42" s="57" t="s">
        <v>453</v>
      </c>
      <c r="C42" s="56">
        <v>1100</v>
      </c>
      <c r="D42" s="57" t="s">
        <v>716</v>
      </c>
      <c r="E42" s="58" t="s">
        <v>317</v>
      </c>
      <c r="F42" s="58" t="s">
        <v>484</v>
      </c>
      <c r="G42" s="58" t="s">
        <v>579</v>
      </c>
      <c r="H42" s="58" t="s">
        <v>230</v>
      </c>
      <c r="I42" s="35">
        <v>13</v>
      </c>
      <c r="J42" s="56">
        <v>46</v>
      </c>
      <c r="K42" s="57" t="s">
        <v>783</v>
      </c>
      <c r="L42" s="56">
        <v>1000</v>
      </c>
      <c r="M42" s="57" t="s">
        <v>721</v>
      </c>
      <c r="N42" s="58" t="s">
        <v>227</v>
      </c>
      <c r="O42" s="58" t="s">
        <v>318</v>
      </c>
      <c r="P42" s="102" t="s">
        <v>413</v>
      </c>
      <c r="Q42" s="108">
        <v>4</v>
      </c>
      <c r="R42" s="357">
        <v>21</v>
      </c>
    </row>
    <row r="43" spans="1:18" ht="15" customHeight="1">
      <c r="A43" s="56">
        <v>37</v>
      </c>
      <c r="B43" s="57" t="s">
        <v>733</v>
      </c>
      <c r="C43" s="56">
        <v>1000</v>
      </c>
      <c r="D43" s="57" t="s">
        <v>721</v>
      </c>
      <c r="E43" s="58" t="s">
        <v>317</v>
      </c>
      <c r="F43" s="58" t="s">
        <v>424</v>
      </c>
      <c r="G43" s="58" t="s">
        <v>501</v>
      </c>
      <c r="H43" s="58" t="s">
        <v>230</v>
      </c>
      <c r="I43" s="35">
        <v>14</v>
      </c>
      <c r="J43" s="56">
        <v>48</v>
      </c>
      <c r="K43" s="57" t="s">
        <v>605</v>
      </c>
      <c r="L43" s="56">
        <v>1000</v>
      </c>
      <c r="M43" s="57" t="s">
        <v>498</v>
      </c>
      <c r="N43" s="58" t="s">
        <v>227</v>
      </c>
      <c r="O43" s="58" t="s">
        <v>318</v>
      </c>
      <c r="P43" s="102" t="s">
        <v>415</v>
      </c>
      <c r="Q43" s="108">
        <v>3</v>
      </c>
      <c r="R43" s="357">
        <v>20</v>
      </c>
    </row>
    <row r="44" spans="1:18" ht="15" customHeight="1">
      <c r="A44" s="56">
        <v>38</v>
      </c>
      <c r="B44" s="57" t="s">
        <v>450</v>
      </c>
      <c r="C44" s="56">
        <v>1000</v>
      </c>
      <c r="D44" s="57" t="s">
        <v>498</v>
      </c>
      <c r="E44" s="58" t="s">
        <v>317</v>
      </c>
      <c r="F44" s="58" t="s">
        <v>411</v>
      </c>
      <c r="G44" s="58" t="s">
        <v>588</v>
      </c>
      <c r="H44" s="58" t="s">
        <v>230</v>
      </c>
      <c r="I44" s="35">
        <v>15</v>
      </c>
      <c r="J44" s="56">
        <v>50</v>
      </c>
      <c r="K44" s="57" t="s">
        <v>463</v>
      </c>
      <c r="L44" s="56">
        <v>1000</v>
      </c>
      <c r="M44" s="57" t="s">
        <v>590</v>
      </c>
      <c r="N44" s="58" t="s">
        <v>227</v>
      </c>
      <c r="O44" s="58" t="s">
        <v>318</v>
      </c>
      <c r="P44" s="102" t="s">
        <v>603</v>
      </c>
      <c r="Q44" s="108">
        <v>4</v>
      </c>
      <c r="R44" s="357">
        <v>19</v>
      </c>
    </row>
    <row r="45" spans="1:18" ht="15" customHeight="1">
      <c r="A45" s="56">
        <v>39</v>
      </c>
      <c r="B45" s="57" t="s">
        <v>532</v>
      </c>
      <c r="C45" s="56">
        <v>1000</v>
      </c>
      <c r="D45" s="57" t="s">
        <v>87</v>
      </c>
      <c r="E45" s="58" t="s">
        <v>317</v>
      </c>
      <c r="F45" s="58" t="s">
        <v>486</v>
      </c>
      <c r="G45" s="58" t="s">
        <v>588</v>
      </c>
      <c r="H45" s="58" t="s">
        <v>230</v>
      </c>
      <c r="I45" s="35">
        <v>16</v>
      </c>
      <c r="J45" s="56">
        <v>51</v>
      </c>
      <c r="K45" s="57" t="s">
        <v>785</v>
      </c>
      <c r="L45" s="56">
        <v>1000</v>
      </c>
      <c r="M45" s="57" t="s">
        <v>590</v>
      </c>
      <c r="N45" s="58" t="s">
        <v>227</v>
      </c>
      <c r="O45" s="58" t="s">
        <v>318</v>
      </c>
      <c r="P45" s="102" t="s">
        <v>315</v>
      </c>
      <c r="Q45" s="108">
        <v>3</v>
      </c>
      <c r="R45" s="357">
        <v>18</v>
      </c>
    </row>
    <row r="46" spans="1:18" ht="15" customHeight="1">
      <c r="A46" s="56">
        <v>40</v>
      </c>
      <c r="B46" s="57" t="s">
        <v>333</v>
      </c>
      <c r="C46" s="56">
        <v>1100</v>
      </c>
      <c r="D46" s="57" t="s">
        <v>495</v>
      </c>
      <c r="E46" s="58" t="s">
        <v>317</v>
      </c>
      <c r="F46" s="58" t="s">
        <v>416</v>
      </c>
      <c r="G46" s="58" t="s">
        <v>507</v>
      </c>
      <c r="H46" s="58" t="s">
        <v>230</v>
      </c>
      <c r="I46" s="35">
        <v>17</v>
      </c>
      <c r="J46" s="56">
        <v>54</v>
      </c>
      <c r="K46" s="57" t="s">
        <v>736</v>
      </c>
      <c r="L46" s="56">
        <v>1000</v>
      </c>
      <c r="M46" s="57" t="s">
        <v>377</v>
      </c>
      <c r="N46" s="58" t="s">
        <v>227</v>
      </c>
      <c r="O46" s="58" t="s">
        <v>321</v>
      </c>
      <c r="P46" s="102" t="s">
        <v>411</v>
      </c>
      <c r="Q46" s="108">
        <v>3</v>
      </c>
      <c r="R46" s="357">
        <v>17</v>
      </c>
    </row>
    <row r="47" spans="1:18" ht="15" customHeight="1">
      <c r="A47" s="56">
        <v>41</v>
      </c>
      <c r="B47" s="57" t="s">
        <v>780</v>
      </c>
      <c r="C47" s="56">
        <v>1000</v>
      </c>
      <c r="D47" s="57" t="s">
        <v>781</v>
      </c>
      <c r="E47" s="58" t="s">
        <v>317</v>
      </c>
      <c r="F47" s="58" t="s">
        <v>416</v>
      </c>
      <c r="G47" s="58" t="s">
        <v>505</v>
      </c>
      <c r="H47" s="58" t="s">
        <v>230</v>
      </c>
      <c r="I47" s="35">
        <v>18</v>
      </c>
      <c r="J47" s="56">
        <v>55</v>
      </c>
      <c r="K47" s="57" t="s">
        <v>444</v>
      </c>
      <c r="L47" s="56">
        <v>1000</v>
      </c>
      <c r="M47" s="57" t="s">
        <v>359</v>
      </c>
      <c r="N47" s="58" t="s">
        <v>227</v>
      </c>
      <c r="O47" s="58" t="s">
        <v>321</v>
      </c>
      <c r="P47" s="102" t="s">
        <v>412</v>
      </c>
      <c r="Q47" s="108">
        <v>2</v>
      </c>
      <c r="R47" s="357">
        <v>16</v>
      </c>
    </row>
    <row r="48" spans="1:18" ht="15" customHeight="1">
      <c r="A48" s="56">
        <v>42</v>
      </c>
      <c r="B48" s="57" t="s">
        <v>443</v>
      </c>
      <c r="C48" s="56">
        <v>1000</v>
      </c>
      <c r="D48" s="57" t="s">
        <v>498</v>
      </c>
      <c r="E48" s="58" t="s">
        <v>318</v>
      </c>
      <c r="F48" s="58" t="s">
        <v>519</v>
      </c>
      <c r="G48" s="58" t="s">
        <v>550</v>
      </c>
      <c r="H48" s="58" t="s">
        <v>230</v>
      </c>
      <c r="I48" s="35">
        <v>19</v>
      </c>
      <c r="J48" s="56">
        <v>56</v>
      </c>
      <c r="K48" s="57" t="s">
        <v>445</v>
      </c>
      <c r="L48" s="56">
        <v>1000</v>
      </c>
      <c r="M48" s="57" t="s">
        <v>590</v>
      </c>
      <c r="N48" s="58" t="s">
        <v>227</v>
      </c>
      <c r="O48" s="58" t="s">
        <v>321</v>
      </c>
      <c r="P48" s="102" t="s">
        <v>415</v>
      </c>
      <c r="Q48" s="108">
        <v>3</v>
      </c>
      <c r="R48" s="357">
        <v>15</v>
      </c>
    </row>
    <row r="49" spans="1:18" ht="15" customHeight="1">
      <c r="A49" s="56">
        <v>43</v>
      </c>
      <c r="B49" s="57" t="s">
        <v>58</v>
      </c>
      <c r="C49" s="56">
        <v>1000</v>
      </c>
      <c r="D49" s="57" t="s">
        <v>235</v>
      </c>
      <c r="E49" s="58" t="s">
        <v>318</v>
      </c>
      <c r="F49" s="58" t="s">
        <v>423</v>
      </c>
      <c r="G49" s="58" t="s">
        <v>501</v>
      </c>
      <c r="H49" s="58" t="s">
        <v>231</v>
      </c>
      <c r="I49" s="35">
        <v>20</v>
      </c>
      <c r="J49" s="56">
        <v>58</v>
      </c>
      <c r="K49" s="57" t="s">
        <v>536</v>
      </c>
      <c r="L49" s="56">
        <v>1000</v>
      </c>
      <c r="M49" s="57" t="s">
        <v>87</v>
      </c>
      <c r="N49" s="58" t="s">
        <v>227</v>
      </c>
      <c r="O49" s="58" t="s">
        <v>321</v>
      </c>
      <c r="P49" s="102" t="s">
        <v>599</v>
      </c>
      <c r="Q49" s="108">
        <v>3</v>
      </c>
      <c r="R49" s="357">
        <v>14</v>
      </c>
    </row>
    <row r="50" spans="1:18" ht="15" customHeight="1">
      <c r="A50" s="56">
        <v>44</v>
      </c>
      <c r="B50" s="57" t="s">
        <v>408</v>
      </c>
      <c r="C50" s="56">
        <v>1000</v>
      </c>
      <c r="D50" s="57" t="s">
        <v>498</v>
      </c>
      <c r="E50" s="58" t="s">
        <v>318</v>
      </c>
      <c r="F50" s="58" t="s">
        <v>484</v>
      </c>
      <c r="G50" s="58" t="s">
        <v>497</v>
      </c>
      <c r="H50" s="58" t="s">
        <v>230</v>
      </c>
      <c r="I50" s="35">
        <v>21</v>
      </c>
      <c r="J50" s="56">
        <v>60</v>
      </c>
      <c r="K50" s="57" t="s">
        <v>531</v>
      </c>
      <c r="L50" s="56">
        <v>1000</v>
      </c>
      <c r="M50" s="57" t="s">
        <v>495</v>
      </c>
      <c r="N50" s="58" t="s">
        <v>227</v>
      </c>
      <c r="O50" s="58" t="s">
        <v>323</v>
      </c>
      <c r="P50" s="102" t="s">
        <v>423</v>
      </c>
      <c r="Q50" s="108">
        <v>3</v>
      </c>
      <c r="R50" s="357">
        <v>13</v>
      </c>
    </row>
    <row r="51" spans="1:18" ht="15" customHeight="1">
      <c r="A51" s="56">
        <v>45</v>
      </c>
      <c r="B51" s="57" t="s">
        <v>782</v>
      </c>
      <c r="C51" s="56">
        <v>1000</v>
      </c>
      <c r="D51" s="57" t="s">
        <v>108</v>
      </c>
      <c r="E51" s="58" t="s">
        <v>318</v>
      </c>
      <c r="F51" s="58" t="s">
        <v>413</v>
      </c>
      <c r="G51" s="58" t="s">
        <v>505</v>
      </c>
      <c r="H51" s="58" t="s">
        <v>230</v>
      </c>
      <c r="I51" s="35">
        <v>22</v>
      </c>
      <c r="J51" s="56">
        <v>62</v>
      </c>
      <c r="K51" s="57" t="s">
        <v>597</v>
      </c>
      <c r="L51" s="56">
        <v>1000</v>
      </c>
      <c r="M51" s="57" t="s">
        <v>722</v>
      </c>
      <c r="N51" s="58" t="s">
        <v>227</v>
      </c>
      <c r="O51" s="58" t="s">
        <v>323</v>
      </c>
      <c r="P51" s="102" t="s">
        <v>603</v>
      </c>
      <c r="Q51" s="108">
        <v>3</v>
      </c>
      <c r="R51" s="357">
        <v>12</v>
      </c>
    </row>
    <row r="52" spans="1:18" ht="15" customHeight="1">
      <c r="A52" s="56">
        <v>46</v>
      </c>
      <c r="B52" s="57" t="s">
        <v>783</v>
      </c>
      <c r="C52" s="56">
        <v>1000</v>
      </c>
      <c r="D52" s="57" t="s">
        <v>721</v>
      </c>
      <c r="E52" s="58" t="s">
        <v>318</v>
      </c>
      <c r="F52" s="58" t="s">
        <v>413</v>
      </c>
      <c r="G52" s="58" t="s">
        <v>514</v>
      </c>
      <c r="H52" s="58" t="s">
        <v>230</v>
      </c>
      <c r="I52" s="35">
        <v>23</v>
      </c>
      <c r="J52" s="56">
        <v>65</v>
      </c>
      <c r="K52" s="57" t="s">
        <v>737</v>
      </c>
      <c r="L52" s="56">
        <v>1000</v>
      </c>
      <c r="M52" s="57" t="s">
        <v>108</v>
      </c>
      <c r="N52" s="58" t="s">
        <v>227</v>
      </c>
      <c r="O52" s="58" t="s">
        <v>323</v>
      </c>
      <c r="P52" s="102" t="s">
        <v>313</v>
      </c>
      <c r="Q52" s="108">
        <v>2</v>
      </c>
      <c r="R52" s="357">
        <v>11</v>
      </c>
    </row>
    <row r="53" spans="1:18" ht="15" customHeight="1">
      <c r="A53" s="56">
        <v>47</v>
      </c>
      <c r="B53" s="57" t="s">
        <v>595</v>
      </c>
      <c r="C53" s="56">
        <v>1000</v>
      </c>
      <c r="D53" s="57" t="s">
        <v>784</v>
      </c>
      <c r="E53" s="58" t="s">
        <v>318</v>
      </c>
      <c r="F53" s="58" t="s">
        <v>425</v>
      </c>
      <c r="G53" s="58" t="s">
        <v>510</v>
      </c>
      <c r="H53" s="58" t="s">
        <v>231</v>
      </c>
      <c r="I53" s="35">
        <v>24</v>
      </c>
      <c r="J53" s="56">
        <v>66</v>
      </c>
      <c r="K53" s="57" t="s">
        <v>740</v>
      </c>
      <c r="L53" s="56">
        <v>1000</v>
      </c>
      <c r="M53" s="57" t="s">
        <v>87</v>
      </c>
      <c r="N53" s="58" t="s">
        <v>227</v>
      </c>
      <c r="O53" s="58" t="s">
        <v>324</v>
      </c>
      <c r="P53" s="102" t="s">
        <v>428</v>
      </c>
      <c r="Q53" s="108">
        <v>2</v>
      </c>
      <c r="R53" s="357">
        <v>10</v>
      </c>
    </row>
    <row r="54" spans="1:18" ht="15" customHeight="1">
      <c r="A54" s="56">
        <v>48</v>
      </c>
      <c r="B54" s="57" t="s">
        <v>605</v>
      </c>
      <c r="C54" s="56">
        <v>1000</v>
      </c>
      <c r="D54" s="57" t="s">
        <v>498</v>
      </c>
      <c r="E54" s="58" t="s">
        <v>318</v>
      </c>
      <c r="F54" s="58" t="s">
        <v>415</v>
      </c>
      <c r="G54" s="58" t="s">
        <v>484</v>
      </c>
      <c r="H54" s="58" t="s">
        <v>231</v>
      </c>
      <c r="I54" s="35">
        <v>25</v>
      </c>
      <c r="J54" s="56">
        <v>67</v>
      </c>
      <c r="K54" s="57" t="s">
        <v>604</v>
      </c>
      <c r="L54" s="56">
        <v>1000</v>
      </c>
      <c r="M54" s="57" t="s">
        <v>722</v>
      </c>
      <c r="N54" s="58" t="s">
        <v>227</v>
      </c>
      <c r="O54" s="58" t="s">
        <v>324</v>
      </c>
      <c r="P54" s="102" t="s">
        <v>315</v>
      </c>
      <c r="Q54" s="108">
        <v>2</v>
      </c>
      <c r="R54" s="357">
        <v>9</v>
      </c>
    </row>
    <row r="55" spans="1:18" ht="15" customHeight="1">
      <c r="A55" s="56">
        <v>49</v>
      </c>
      <c r="B55" s="57" t="s">
        <v>749</v>
      </c>
      <c r="C55" s="56">
        <v>1000</v>
      </c>
      <c r="D55" s="57" t="s">
        <v>377</v>
      </c>
      <c r="E55" s="58" t="s">
        <v>318</v>
      </c>
      <c r="F55" s="58" t="s">
        <v>428</v>
      </c>
      <c r="G55" s="58" t="s">
        <v>511</v>
      </c>
      <c r="H55" s="58" t="s">
        <v>230</v>
      </c>
      <c r="I55" s="35">
        <v>26</v>
      </c>
      <c r="J55" s="56">
        <v>69</v>
      </c>
      <c r="K55" s="57" t="s">
        <v>739</v>
      </c>
      <c r="L55" s="56">
        <v>1000</v>
      </c>
      <c r="M55" s="57" t="s">
        <v>87</v>
      </c>
      <c r="N55" s="58" t="s">
        <v>227</v>
      </c>
      <c r="O55" s="58" t="s">
        <v>324</v>
      </c>
      <c r="P55" s="102" t="s">
        <v>607</v>
      </c>
      <c r="Q55" s="108">
        <v>2</v>
      </c>
      <c r="R55" s="357">
        <v>8</v>
      </c>
    </row>
    <row r="56" spans="1:18" ht="15" customHeight="1">
      <c r="A56" s="56">
        <v>50</v>
      </c>
      <c r="B56" s="57" t="s">
        <v>463</v>
      </c>
      <c r="C56" s="56">
        <v>1000</v>
      </c>
      <c r="D56" s="57" t="s">
        <v>590</v>
      </c>
      <c r="E56" s="58" t="s">
        <v>318</v>
      </c>
      <c r="F56" s="58" t="s">
        <v>603</v>
      </c>
      <c r="G56" s="58" t="s">
        <v>484</v>
      </c>
      <c r="H56" s="58" t="s">
        <v>230</v>
      </c>
      <c r="I56" s="35">
        <v>27</v>
      </c>
      <c r="J56" s="56">
        <v>71</v>
      </c>
      <c r="K56" s="57" t="s">
        <v>796</v>
      </c>
      <c r="L56" s="56">
        <v>1000</v>
      </c>
      <c r="M56" s="57" t="s">
        <v>722</v>
      </c>
      <c r="N56" s="58" t="s">
        <v>227</v>
      </c>
      <c r="O56" s="58" t="s">
        <v>325</v>
      </c>
      <c r="P56" s="102" t="s">
        <v>320</v>
      </c>
      <c r="Q56" s="108">
        <v>1</v>
      </c>
      <c r="R56" s="357">
        <v>7</v>
      </c>
    </row>
    <row r="57" spans="1:10" ht="15" customHeight="1">
      <c r="A57" s="56">
        <v>51</v>
      </c>
      <c r="B57" s="57" t="s">
        <v>785</v>
      </c>
      <c r="C57" s="56">
        <v>1000</v>
      </c>
      <c r="D57" s="57" t="s">
        <v>590</v>
      </c>
      <c r="E57" s="58" t="s">
        <v>318</v>
      </c>
      <c r="F57" s="58" t="s">
        <v>315</v>
      </c>
      <c r="G57" s="58" t="s">
        <v>484</v>
      </c>
      <c r="H57" s="58" t="s">
        <v>231</v>
      </c>
      <c r="I57" s="35"/>
      <c r="J57" s="56"/>
    </row>
    <row r="58" spans="1:9" ht="15" customHeight="1">
      <c r="A58" s="56">
        <v>52</v>
      </c>
      <c r="B58" s="57" t="s">
        <v>786</v>
      </c>
      <c r="C58" s="56">
        <v>1000</v>
      </c>
      <c r="D58" s="57" t="s">
        <v>787</v>
      </c>
      <c r="E58" s="58" t="s">
        <v>321</v>
      </c>
      <c r="F58" s="58" t="s">
        <v>511</v>
      </c>
      <c r="G58" s="58" t="s">
        <v>573</v>
      </c>
      <c r="H58" s="58" t="s">
        <v>232</v>
      </c>
      <c r="I58" s="49"/>
    </row>
    <row r="59" spans="1:10" ht="15" customHeight="1">
      <c r="A59" s="56">
        <v>53</v>
      </c>
      <c r="B59" s="57" t="s">
        <v>338</v>
      </c>
      <c r="C59" s="56">
        <v>1000</v>
      </c>
      <c r="D59" s="57" t="s">
        <v>359</v>
      </c>
      <c r="E59" s="58" t="s">
        <v>321</v>
      </c>
      <c r="F59" s="58" t="s">
        <v>411</v>
      </c>
      <c r="G59" s="58" t="s">
        <v>499</v>
      </c>
      <c r="H59" s="58" t="s">
        <v>231</v>
      </c>
      <c r="I59" s="49"/>
      <c r="J59" s="52" t="s">
        <v>435</v>
      </c>
    </row>
    <row r="60" spans="1:9" ht="15" customHeight="1">
      <c r="A60" s="56">
        <v>54</v>
      </c>
      <c r="B60" s="57" t="s">
        <v>736</v>
      </c>
      <c r="C60" s="56">
        <v>1000</v>
      </c>
      <c r="D60" s="57" t="s">
        <v>377</v>
      </c>
      <c r="E60" s="58" t="s">
        <v>321</v>
      </c>
      <c r="F60" s="58" t="s">
        <v>411</v>
      </c>
      <c r="G60" s="58" t="s">
        <v>567</v>
      </c>
      <c r="H60" s="58" t="s">
        <v>231</v>
      </c>
      <c r="I60" s="49"/>
    </row>
    <row r="61" spans="1:17" ht="15" customHeight="1">
      <c r="A61" s="56">
        <v>55</v>
      </c>
      <c r="B61" s="57" t="s">
        <v>444</v>
      </c>
      <c r="C61" s="56">
        <v>1000</v>
      </c>
      <c r="D61" s="57" t="s">
        <v>359</v>
      </c>
      <c r="E61" s="58" t="s">
        <v>321</v>
      </c>
      <c r="F61" s="58" t="s">
        <v>412</v>
      </c>
      <c r="G61" s="58" t="s">
        <v>499</v>
      </c>
      <c r="H61" s="58" t="s">
        <v>232</v>
      </c>
      <c r="I61" s="35"/>
      <c r="J61" s="53" t="s">
        <v>410</v>
      </c>
      <c r="K61" s="54" t="s">
        <v>221</v>
      </c>
      <c r="L61" s="53" t="s">
        <v>238</v>
      </c>
      <c r="M61" s="54" t="s">
        <v>272</v>
      </c>
      <c r="N61" s="55" t="s">
        <v>404</v>
      </c>
      <c r="O61" s="55" t="s">
        <v>222</v>
      </c>
      <c r="P61" s="55" t="s">
        <v>223</v>
      </c>
      <c r="Q61" s="221" t="s">
        <v>775</v>
      </c>
    </row>
    <row r="62" spans="1:18" ht="15" customHeight="1">
      <c r="A62" s="56">
        <v>56</v>
      </c>
      <c r="B62" s="236" t="s">
        <v>788</v>
      </c>
      <c r="C62" s="235">
        <v>1000</v>
      </c>
      <c r="D62" s="236" t="s">
        <v>789</v>
      </c>
      <c r="E62" s="58" t="s">
        <v>321</v>
      </c>
      <c r="F62" s="58" t="s">
        <v>419</v>
      </c>
      <c r="G62" s="58" t="s">
        <v>516</v>
      </c>
      <c r="H62" s="58" t="s">
        <v>232</v>
      </c>
      <c r="I62" s="35">
        <v>1</v>
      </c>
      <c r="J62" s="56">
        <v>4</v>
      </c>
      <c r="K62" s="57" t="s">
        <v>290</v>
      </c>
      <c r="L62" s="56">
        <v>1360</v>
      </c>
      <c r="M62" s="57" t="s">
        <v>359</v>
      </c>
      <c r="N62" s="58" t="s">
        <v>228</v>
      </c>
      <c r="O62" s="58" t="s">
        <v>488</v>
      </c>
      <c r="P62" s="102" t="s">
        <v>579</v>
      </c>
      <c r="Q62" s="108">
        <v>7</v>
      </c>
      <c r="R62" s="357">
        <v>40</v>
      </c>
    </row>
    <row r="63" spans="1:18" ht="15" customHeight="1">
      <c r="A63" s="56">
        <v>57</v>
      </c>
      <c r="B63" s="57" t="s">
        <v>790</v>
      </c>
      <c r="C63" s="56">
        <v>1000</v>
      </c>
      <c r="D63" s="57" t="s">
        <v>791</v>
      </c>
      <c r="E63" s="58" t="s">
        <v>321</v>
      </c>
      <c r="F63" s="58" t="s">
        <v>417</v>
      </c>
      <c r="G63" s="58" t="s">
        <v>439</v>
      </c>
      <c r="H63" s="58" t="s">
        <v>231</v>
      </c>
      <c r="I63" s="35">
        <v>2</v>
      </c>
      <c r="J63" s="56">
        <v>6</v>
      </c>
      <c r="K63" s="57" t="s">
        <v>330</v>
      </c>
      <c r="L63" s="56">
        <v>1100</v>
      </c>
      <c r="M63" s="57" t="s">
        <v>495</v>
      </c>
      <c r="N63" s="58" t="s">
        <v>228</v>
      </c>
      <c r="O63" s="58" t="s">
        <v>478</v>
      </c>
      <c r="P63" s="102" t="s">
        <v>514</v>
      </c>
      <c r="Q63" s="108">
        <v>6</v>
      </c>
      <c r="R63" s="357">
        <v>35</v>
      </c>
    </row>
    <row r="64" spans="1:18" ht="15" customHeight="1">
      <c r="A64" s="56">
        <v>58</v>
      </c>
      <c r="B64" s="57" t="s">
        <v>445</v>
      </c>
      <c r="C64" s="56">
        <v>1000</v>
      </c>
      <c r="D64" s="57" t="s">
        <v>590</v>
      </c>
      <c r="E64" s="58" t="s">
        <v>321</v>
      </c>
      <c r="F64" s="58" t="s">
        <v>415</v>
      </c>
      <c r="G64" s="58" t="s">
        <v>424</v>
      </c>
      <c r="H64" s="58" t="s">
        <v>231</v>
      </c>
      <c r="I64" s="35">
        <v>3</v>
      </c>
      <c r="J64" s="56">
        <v>13</v>
      </c>
      <c r="K64" s="57" t="s">
        <v>289</v>
      </c>
      <c r="L64" s="56">
        <v>1279</v>
      </c>
      <c r="M64" s="57" t="s">
        <v>359</v>
      </c>
      <c r="N64" s="58" t="s">
        <v>228</v>
      </c>
      <c r="O64" s="58" t="s">
        <v>310</v>
      </c>
      <c r="P64" s="102" t="s">
        <v>439</v>
      </c>
      <c r="Q64" s="108">
        <v>6</v>
      </c>
      <c r="R64" s="357">
        <v>32</v>
      </c>
    </row>
    <row r="65" spans="1:18" ht="15" customHeight="1">
      <c r="A65" s="56">
        <v>59</v>
      </c>
      <c r="B65" s="57" t="s">
        <v>751</v>
      </c>
      <c r="C65" s="56">
        <v>1000</v>
      </c>
      <c r="D65" s="57" t="s">
        <v>399</v>
      </c>
      <c r="E65" s="58" t="s">
        <v>321</v>
      </c>
      <c r="F65" s="58" t="s">
        <v>428</v>
      </c>
      <c r="G65" s="58" t="s">
        <v>424</v>
      </c>
      <c r="H65" s="58" t="s">
        <v>231</v>
      </c>
      <c r="I65" s="35">
        <v>4</v>
      </c>
      <c r="J65" s="56">
        <v>14</v>
      </c>
      <c r="K65" s="57" t="s">
        <v>102</v>
      </c>
      <c r="L65" s="56">
        <v>1100</v>
      </c>
      <c r="M65" s="57" t="s">
        <v>572</v>
      </c>
      <c r="N65" s="58" t="s">
        <v>228</v>
      </c>
      <c r="O65" s="58" t="s">
        <v>310</v>
      </c>
      <c r="P65" s="102" t="s">
        <v>440</v>
      </c>
      <c r="Q65" s="108">
        <v>6</v>
      </c>
      <c r="R65" s="357">
        <v>30</v>
      </c>
    </row>
    <row r="66" spans="1:18" ht="15" customHeight="1">
      <c r="A66" s="56">
        <v>60</v>
      </c>
      <c r="B66" s="57" t="s">
        <v>536</v>
      </c>
      <c r="C66" s="56">
        <v>1000</v>
      </c>
      <c r="D66" s="57" t="s">
        <v>87</v>
      </c>
      <c r="E66" s="58" t="s">
        <v>321</v>
      </c>
      <c r="F66" s="58" t="s">
        <v>599</v>
      </c>
      <c r="G66" s="58" t="s">
        <v>486</v>
      </c>
      <c r="H66" s="58" t="s">
        <v>231</v>
      </c>
      <c r="I66" s="35">
        <v>5</v>
      </c>
      <c r="J66" s="56">
        <v>21</v>
      </c>
      <c r="K66" s="57" t="s">
        <v>292</v>
      </c>
      <c r="L66" s="56">
        <v>1000</v>
      </c>
      <c r="M66" s="57" t="s">
        <v>498</v>
      </c>
      <c r="N66" s="58" t="s">
        <v>228</v>
      </c>
      <c r="O66" s="58" t="s">
        <v>312</v>
      </c>
      <c r="P66" s="102" t="s">
        <v>486</v>
      </c>
      <c r="Q66" s="108">
        <v>5</v>
      </c>
      <c r="R66" s="357">
        <v>29</v>
      </c>
    </row>
    <row r="67" spans="1:18" ht="15" customHeight="1">
      <c r="A67" s="56">
        <v>61</v>
      </c>
      <c r="B67" s="57" t="s">
        <v>742</v>
      </c>
      <c r="C67" s="56">
        <v>1000</v>
      </c>
      <c r="D67" s="57" t="s">
        <v>721</v>
      </c>
      <c r="E67" s="58" t="s">
        <v>321</v>
      </c>
      <c r="F67" s="58" t="s">
        <v>599</v>
      </c>
      <c r="G67" s="58" t="s">
        <v>486</v>
      </c>
      <c r="H67" s="58" t="s">
        <v>232</v>
      </c>
      <c r="I67" s="35">
        <v>6</v>
      </c>
      <c r="J67" s="56">
        <v>27</v>
      </c>
      <c r="K67" s="57" t="s">
        <v>268</v>
      </c>
      <c r="L67" s="56">
        <v>1260</v>
      </c>
      <c r="M67" s="57" t="s">
        <v>495</v>
      </c>
      <c r="N67" s="58" t="s">
        <v>228</v>
      </c>
      <c r="O67" s="58" t="s">
        <v>314</v>
      </c>
      <c r="P67" s="102" t="s">
        <v>510</v>
      </c>
      <c r="Q67" s="108">
        <v>5</v>
      </c>
      <c r="R67" s="357">
        <v>28</v>
      </c>
    </row>
    <row r="68" spans="1:18" ht="15" customHeight="1">
      <c r="A68" s="56">
        <v>62</v>
      </c>
      <c r="B68" s="57" t="s">
        <v>531</v>
      </c>
      <c r="C68" s="56">
        <v>1000</v>
      </c>
      <c r="D68" s="57" t="s">
        <v>495</v>
      </c>
      <c r="E68" s="58" t="s">
        <v>323</v>
      </c>
      <c r="F68" s="58" t="s">
        <v>423</v>
      </c>
      <c r="G68" s="58" t="s">
        <v>497</v>
      </c>
      <c r="H68" s="58" t="s">
        <v>231</v>
      </c>
      <c r="I68" s="35">
        <v>7</v>
      </c>
      <c r="J68" s="56">
        <v>28</v>
      </c>
      <c r="K68" s="57" t="s">
        <v>449</v>
      </c>
      <c r="L68" s="56">
        <v>1000</v>
      </c>
      <c r="M68" s="57" t="s">
        <v>498</v>
      </c>
      <c r="N68" s="58" t="s">
        <v>228</v>
      </c>
      <c r="O68" s="58" t="s">
        <v>314</v>
      </c>
      <c r="P68" s="102" t="s">
        <v>484</v>
      </c>
      <c r="Q68" s="108">
        <v>4</v>
      </c>
      <c r="R68" s="357">
        <v>27</v>
      </c>
    </row>
    <row r="69" spans="1:18" ht="15" customHeight="1">
      <c r="A69" s="56">
        <v>63</v>
      </c>
      <c r="B69" s="57" t="s">
        <v>792</v>
      </c>
      <c r="C69" s="56">
        <v>1000</v>
      </c>
      <c r="D69" s="57" t="s">
        <v>784</v>
      </c>
      <c r="E69" s="58" t="s">
        <v>323</v>
      </c>
      <c r="F69" s="58" t="s">
        <v>485</v>
      </c>
      <c r="G69" s="58" t="s">
        <v>510</v>
      </c>
      <c r="H69" s="58" t="s">
        <v>231</v>
      </c>
      <c r="I69" s="35">
        <v>8</v>
      </c>
      <c r="J69" s="56">
        <v>31</v>
      </c>
      <c r="K69" s="57" t="s">
        <v>403</v>
      </c>
      <c r="L69" s="56">
        <v>1000</v>
      </c>
      <c r="M69" s="57" t="s">
        <v>359</v>
      </c>
      <c r="N69" s="58" t="s">
        <v>228</v>
      </c>
      <c r="O69" s="58" t="s">
        <v>314</v>
      </c>
      <c r="P69" s="102" t="s">
        <v>424</v>
      </c>
      <c r="Q69" s="108">
        <v>5</v>
      </c>
      <c r="R69" s="357">
        <v>26</v>
      </c>
    </row>
    <row r="70" spans="1:18" ht="15" customHeight="1">
      <c r="A70" s="56">
        <v>64</v>
      </c>
      <c r="B70" s="57" t="s">
        <v>748</v>
      </c>
      <c r="C70" s="56">
        <v>1000</v>
      </c>
      <c r="D70" s="57" t="s">
        <v>377</v>
      </c>
      <c r="E70" s="58" t="s">
        <v>323</v>
      </c>
      <c r="F70" s="58" t="s">
        <v>428</v>
      </c>
      <c r="G70" s="58" t="s">
        <v>440</v>
      </c>
      <c r="H70" s="58" t="s">
        <v>231</v>
      </c>
      <c r="I70" s="35">
        <v>9</v>
      </c>
      <c r="J70" s="56">
        <v>33</v>
      </c>
      <c r="K70" s="57" t="s">
        <v>461</v>
      </c>
      <c r="L70" s="56">
        <v>1000</v>
      </c>
      <c r="M70" s="57" t="s">
        <v>721</v>
      </c>
      <c r="N70" s="58" t="s">
        <v>228</v>
      </c>
      <c r="O70" s="58" t="s">
        <v>314</v>
      </c>
      <c r="P70" s="102" t="s">
        <v>416</v>
      </c>
      <c r="Q70" s="108">
        <v>4</v>
      </c>
      <c r="R70" s="357">
        <v>25</v>
      </c>
    </row>
    <row r="71" spans="1:18" ht="15" customHeight="1">
      <c r="A71" s="56">
        <v>65</v>
      </c>
      <c r="B71" s="57" t="s">
        <v>597</v>
      </c>
      <c r="C71" s="56">
        <v>1000</v>
      </c>
      <c r="D71" s="57" t="s">
        <v>722</v>
      </c>
      <c r="E71" s="58" t="s">
        <v>323</v>
      </c>
      <c r="F71" s="58" t="s">
        <v>603</v>
      </c>
      <c r="G71" s="58" t="s">
        <v>416</v>
      </c>
      <c r="H71" s="58" t="s">
        <v>231</v>
      </c>
      <c r="I71" s="35">
        <v>10</v>
      </c>
      <c r="J71" s="56">
        <v>35</v>
      </c>
      <c r="K71" s="57" t="s">
        <v>429</v>
      </c>
      <c r="L71" s="56">
        <v>1000</v>
      </c>
      <c r="M71" s="57" t="s">
        <v>495</v>
      </c>
      <c r="N71" s="58" t="s">
        <v>228</v>
      </c>
      <c r="O71" s="58" t="s">
        <v>317</v>
      </c>
      <c r="P71" s="102" t="s">
        <v>519</v>
      </c>
      <c r="Q71" s="108">
        <v>4</v>
      </c>
      <c r="R71" s="357">
        <v>24</v>
      </c>
    </row>
    <row r="72" spans="1:18" ht="15" customHeight="1">
      <c r="A72" s="56">
        <v>66</v>
      </c>
      <c r="B72" s="57" t="s">
        <v>737</v>
      </c>
      <c r="C72" s="56">
        <v>1000</v>
      </c>
      <c r="D72" s="57" t="s">
        <v>108</v>
      </c>
      <c r="E72" s="58" t="s">
        <v>323</v>
      </c>
      <c r="F72" s="58" t="s">
        <v>313</v>
      </c>
      <c r="G72" s="58" t="s">
        <v>485</v>
      </c>
      <c r="H72" s="58" t="s">
        <v>232</v>
      </c>
      <c r="I72" s="35">
        <v>11</v>
      </c>
      <c r="J72" s="56">
        <v>36</v>
      </c>
      <c r="K72" s="57" t="s">
        <v>453</v>
      </c>
      <c r="L72" s="56">
        <v>1100</v>
      </c>
      <c r="M72" s="57" t="s">
        <v>716</v>
      </c>
      <c r="N72" s="58" t="s">
        <v>228</v>
      </c>
      <c r="O72" s="58" t="s">
        <v>317</v>
      </c>
      <c r="P72" s="102" t="s">
        <v>484</v>
      </c>
      <c r="Q72" s="108">
        <v>4</v>
      </c>
      <c r="R72" s="357">
        <v>23</v>
      </c>
    </row>
    <row r="73" spans="1:18" ht="15" customHeight="1">
      <c r="A73" s="56">
        <v>67</v>
      </c>
      <c r="B73" s="57" t="s">
        <v>740</v>
      </c>
      <c r="C73" s="56">
        <v>1000</v>
      </c>
      <c r="D73" s="57" t="s">
        <v>87</v>
      </c>
      <c r="E73" s="58" t="s">
        <v>324</v>
      </c>
      <c r="F73" s="58" t="s">
        <v>428</v>
      </c>
      <c r="G73" s="58" t="s">
        <v>412</v>
      </c>
      <c r="H73" s="58" t="s">
        <v>232</v>
      </c>
      <c r="I73" s="35">
        <v>12</v>
      </c>
      <c r="J73" s="56">
        <v>38</v>
      </c>
      <c r="K73" s="57" t="s">
        <v>450</v>
      </c>
      <c r="L73" s="56">
        <v>1000</v>
      </c>
      <c r="M73" s="57" t="s">
        <v>498</v>
      </c>
      <c r="N73" s="58" t="s">
        <v>228</v>
      </c>
      <c r="O73" s="58" t="s">
        <v>317</v>
      </c>
      <c r="P73" s="102" t="s">
        <v>411</v>
      </c>
      <c r="Q73" s="108">
        <v>4</v>
      </c>
      <c r="R73" s="357">
        <v>22</v>
      </c>
    </row>
    <row r="74" spans="1:18" ht="15" customHeight="1">
      <c r="A74" s="56">
        <v>68</v>
      </c>
      <c r="B74" s="57" t="s">
        <v>793</v>
      </c>
      <c r="C74" s="56">
        <v>1000</v>
      </c>
      <c r="D74" s="57" t="s">
        <v>794</v>
      </c>
      <c r="E74" s="58" t="s">
        <v>324</v>
      </c>
      <c r="F74" s="58" t="s">
        <v>603</v>
      </c>
      <c r="G74" s="58" t="s">
        <v>484</v>
      </c>
      <c r="H74" s="58" t="s">
        <v>233</v>
      </c>
      <c r="I74" s="35">
        <v>13</v>
      </c>
      <c r="J74" s="56">
        <v>44</v>
      </c>
      <c r="K74" s="57" t="s">
        <v>408</v>
      </c>
      <c r="L74" s="56">
        <v>1000</v>
      </c>
      <c r="M74" s="57" t="s">
        <v>498</v>
      </c>
      <c r="N74" s="58" t="s">
        <v>228</v>
      </c>
      <c r="O74" s="58" t="s">
        <v>318</v>
      </c>
      <c r="P74" s="102" t="s">
        <v>484</v>
      </c>
      <c r="Q74" s="108">
        <v>4</v>
      </c>
      <c r="R74" s="357">
        <v>21</v>
      </c>
    </row>
    <row r="75" spans="1:18" ht="15" customHeight="1">
      <c r="A75" s="56">
        <v>69</v>
      </c>
      <c r="B75" s="57" t="s">
        <v>604</v>
      </c>
      <c r="C75" s="56">
        <v>1000</v>
      </c>
      <c r="D75" s="57" t="s">
        <v>722</v>
      </c>
      <c r="E75" s="58" t="s">
        <v>324</v>
      </c>
      <c r="F75" s="58" t="s">
        <v>315</v>
      </c>
      <c r="G75" s="58" t="s">
        <v>424</v>
      </c>
      <c r="H75" s="58" t="s">
        <v>232</v>
      </c>
      <c r="I75" s="35">
        <v>14</v>
      </c>
      <c r="J75" s="56">
        <v>49</v>
      </c>
      <c r="K75" s="57" t="s">
        <v>749</v>
      </c>
      <c r="L75" s="56">
        <v>1000</v>
      </c>
      <c r="M75" s="57" t="s">
        <v>377</v>
      </c>
      <c r="N75" s="58" t="s">
        <v>228</v>
      </c>
      <c r="O75" s="58" t="s">
        <v>318</v>
      </c>
      <c r="P75" s="102" t="s">
        <v>428</v>
      </c>
      <c r="Q75" s="108">
        <v>4</v>
      </c>
      <c r="R75" s="357">
        <v>20</v>
      </c>
    </row>
    <row r="76" spans="1:18" ht="15" customHeight="1">
      <c r="A76" s="56">
        <v>70</v>
      </c>
      <c r="B76" s="57" t="s">
        <v>795</v>
      </c>
      <c r="C76" s="56">
        <v>1000</v>
      </c>
      <c r="D76" s="57" t="s">
        <v>124</v>
      </c>
      <c r="E76" s="58" t="s">
        <v>324</v>
      </c>
      <c r="F76" s="58" t="s">
        <v>364</v>
      </c>
      <c r="G76" s="58" t="s">
        <v>603</v>
      </c>
      <c r="H76" s="58" t="s">
        <v>233</v>
      </c>
      <c r="I76" s="35">
        <v>15</v>
      </c>
      <c r="J76" s="56">
        <v>52</v>
      </c>
      <c r="K76" s="57" t="s">
        <v>786</v>
      </c>
      <c r="L76" s="56">
        <v>1000</v>
      </c>
      <c r="M76" s="57" t="s">
        <v>787</v>
      </c>
      <c r="N76" s="58" t="s">
        <v>228</v>
      </c>
      <c r="O76" s="58" t="s">
        <v>321</v>
      </c>
      <c r="P76" s="102" t="s">
        <v>511</v>
      </c>
      <c r="Q76" s="108">
        <v>2</v>
      </c>
      <c r="R76" s="357">
        <v>19</v>
      </c>
    </row>
    <row r="77" spans="1:18" ht="15" customHeight="1">
      <c r="A77" s="56">
        <v>71</v>
      </c>
      <c r="B77" s="57" t="s">
        <v>739</v>
      </c>
      <c r="C77" s="56">
        <v>1000</v>
      </c>
      <c r="D77" s="57" t="s">
        <v>87</v>
      </c>
      <c r="E77" s="58" t="s">
        <v>324</v>
      </c>
      <c r="F77" s="58" t="s">
        <v>607</v>
      </c>
      <c r="G77" s="58" t="s">
        <v>413</v>
      </c>
      <c r="H77" s="58" t="s">
        <v>232</v>
      </c>
      <c r="I77" s="35">
        <v>16</v>
      </c>
      <c r="J77" s="56">
        <v>53</v>
      </c>
      <c r="K77" s="57" t="s">
        <v>338</v>
      </c>
      <c r="L77" s="56">
        <v>1000</v>
      </c>
      <c r="M77" s="57" t="s">
        <v>359</v>
      </c>
      <c r="N77" s="58" t="s">
        <v>228</v>
      </c>
      <c r="O77" s="58" t="s">
        <v>321</v>
      </c>
      <c r="P77" s="102" t="s">
        <v>411</v>
      </c>
      <c r="Q77" s="108">
        <v>3</v>
      </c>
      <c r="R77" s="357">
        <v>18</v>
      </c>
    </row>
    <row r="78" spans="1:18" ht="15" customHeight="1">
      <c r="A78" s="56">
        <v>72</v>
      </c>
      <c r="B78" s="57" t="s">
        <v>796</v>
      </c>
      <c r="C78" s="56">
        <v>1000</v>
      </c>
      <c r="D78" s="57" t="s">
        <v>399</v>
      </c>
      <c r="E78" s="58" t="s">
        <v>325</v>
      </c>
      <c r="F78" s="58" t="s">
        <v>320</v>
      </c>
      <c r="G78" s="58" t="s">
        <v>415</v>
      </c>
      <c r="H78" s="58" t="s">
        <v>233</v>
      </c>
      <c r="I78" s="35">
        <v>17</v>
      </c>
      <c r="J78" s="56">
        <v>59</v>
      </c>
      <c r="K78" s="57" t="s">
        <v>751</v>
      </c>
      <c r="L78" s="56">
        <v>1000</v>
      </c>
      <c r="M78" s="57" t="s">
        <v>722</v>
      </c>
      <c r="N78" s="58" t="s">
        <v>228</v>
      </c>
      <c r="O78" s="58" t="s">
        <v>321</v>
      </c>
      <c r="P78" s="102" t="s">
        <v>428</v>
      </c>
      <c r="Q78" s="108">
        <v>3</v>
      </c>
      <c r="R78" s="357">
        <v>17</v>
      </c>
    </row>
    <row r="79" spans="1:18" ht="15" customHeight="1">
      <c r="A79" s="56">
        <v>73</v>
      </c>
      <c r="B79" s="57" t="s">
        <v>797</v>
      </c>
      <c r="C79" s="56">
        <v>1000</v>
      </c>
      <c r="D79" s="57" t="s">
        <v>178</v>
      </c>
      <c r="E79" s="58" t="s">
        <v>772</v>
      </c>
      <c r="F79" s="58" t="s">
        <v>798</v>
      </c>
      <c r="G79" s="58" t="s">
        <v>415</v>
      </c>
      <c r="H79" s="58" t="s">
        <v>743</v>
      </c>
      <c r="I79" s="35">
        <v>18</v>
      </c>
      <c r="J79" s="56">
        <v>64</v>
      </c>
      <c r="K79" s="57" t="s">
        <v>748</v>
      </c>
      <c r="L79" s="56">
        <v>1000</v>
      </c>
      <c r="M79" s="57" t="s">
        <v>377</v>
      </c>
      <c r="N79" s="58" t="s">
        <v>228</v>
      </c>
      <c r="O79" s="58" t="s">
        <v>323</v>
      </c>
      <c r="P79" s="102" t="s">
        <v>428</v>
      </c>
      <c r="Q79" s="108">
        <v>3</v>
      </c>
      <c r="R79" s="357">
        <v>16</v>
      </c>
    </row>
    <row r="80" spans="9:18" ht="15" customHeight="1">
      <c r="I80" s="35">
        <v>19</v>
      </c>
      <c r="J80" s="56">
        <v>68</v>
      </c>
      <c r="K80" s="57" t="s">
        <v>793</v>
      </c>
      <c r="L80" s="56">
        <v>1000</v>
      </c>
      <c r="M80" s="57" t="s">
        <v>794</v>
      </c>
      <c r="N80" s="58" t="s">
        <v>228</v>
      </c>
      <c r="O80" s="58" t="s">
        <v>324</v>
      </c>
      <c r="P80" s="102" t="s">
        <v>603</v>
      </c>
      <c r="Q80" s="108">
        <v>1</v>
      </c>
      <c r="R80" s="357">
        <v>15</v>
      </c>
    </row>
    <row r="81" ht="15" customHeight="1">
      <c r="A81" s="220"/>
    </row>
    <row r="82" spans="1:10" ht="15" customHeight="1">
      <c r="A82" s="220"/>
      <c r="J82" s="52" t="s">
        <v>436</v>
      </c>
    </row>
    <row r="84" spans="10:17" ht="15" customHeight="1">
      <c r="J84" s="53" t="s">
        <v>410</v>
      </c>
      <c r="K84" s="54" t="s">
        <v>221</v>
      </c>
      <c r="L84" s="53" t="s">
        <v>238</v>
      </c>
      <c r="M84" s="54" t="s">
        <v>272</v>
      </c>
      <c r="N84" s="55" t="s">
        <v>404</v>
      </c>
      <c r="O84" s="55" t="s">
        <v>222</v>
      </c>
      <c r="P84" s="55" t="s">
        <v>223</v>
      </c>
      <c r="Q84" s="221" t="s">
        <v>775</v>
      </c>
    </row>
    <row r="85" spans="9:18" ht="15" customHeight="1">
      <c r="I85" s="370">
        <v>1</v>
      </c>
      <c r="J85" s="56">
        <v>1</v>
      </c>
      <c r="K85" s="57" t="s">
        <v>753</v>
      </c>
      <c r="L85" s="56">
        <v>1998</v>
      </c>
      <c r="M85" s="57" t="s">
        <v>426</v>
      </c>
      <c r="N85" s="58" t="s">
        <v>226</v>
      </c>
      <c r="O85" s="58" t="s">
        <v>493</v>
      </c>
      <c r="P85" s="102" t="s">
        <v>507</v>
      </c>
      <c r="Q85" s="108">
        <v>8</v>
      </c>
      <c r="R85" s="357">
        <v>40</v>
      </c>
    </row>
    <row r="86" spans="9:18" ht="15" customHeight="1">
      <c r="I86" s="370">
        <v>2</v>
      </c>
      <c r="J86" s="56">
        <v>3</v>
      </c>
      <c r="K86" s="57" t="s">
        <v>79</v>
      </c>
      <c r="L86" s="56">
        <v>1602</v>
      </c>
      <c r="M86" s="57" t="s">
        <v>495</v>
      </c>
      <c r="N86" s="58" t="s">
        <v>226</v>
      </c>
      <c r="O86" s="58" t="s">
        <v>488</v>
      </c>
      <c r="P86" s="102" t="s">
        <v>501</v>
      </c>
      <c r="Q86" s="108">
        <v>6</v>
      </c>
      <c r="R86" s="357">
        <v>35</v>
      </c>
    </row>
    <row r="87" spans="9:18" ht="15" customHeight="1">
      <c r="I87" s="370">
        <v>3</v>
      </c>
      <c r="J87" s="56">
        <v>5</v>
      </c>
      <c r="K87" s="57" t="s">
        <v>78</v>
      </c>
      <c r="L87" s="56">
        <v>1724</v>
      </c>
      <c r="M87" s="57" t="s">
        <v>495</v>
      </c>
      <c r="N87" s="58" t="s">
        <v>226</v>
      </c>
      <c r="O87" s="58" t="s">
        <v>478</v>
      </c>
      <c r="P87" s="102" t="s">
        <v>501</v>
      </c>
      <c r="Q87" s="108">
        <v>6</v>
      </c>
      <c r="R87" s="357">
        <v>32</v>
      </c>
    </row>
    <row r="88" spans="9:18" ht="15" customHeight="1">
      <c r="I88" s="370">
        <v>4</v>
      </c>
      <c r="J88" s="56">
        <v>11</v>
      </c>
      <c r="K88" s="57" t="s">
        <v>294</v>
      </c>
      <c r="L88" s="56">
        <v>1432</v>
      </c>
      <c r="M88" s="57" t="s">
        <v>515</v>
      </c>
      <c r="N88" s="58" t="s">
        <v>226</v>
      </c>
      <c r="O88" s="58" t="s">
        <v>310</v>
      </c>
      <c r="P88" s="102" t="s">
        <v>510</v>
      </c>
      <c r="Q88" s="108">
        <v>5</v>
      </c>
      <c r="R88" s="357">
        <v>30</v>
      </c>
    </row>
    <row r="89" spans="9:18" ht="15" customHeight="1">
      <c r="I89" s="370">
        <v>5</v>
      </c>
      <c r="J89" s="56">
        <v>20</v>
      </c>
      <c r="K89" s="57" t="s">
        <v>244</v>
      </c>
      <c r="L89" s="56">
        <v>1250</v>
      </c>
      <c r="M89" s="57" t="s">
        <v>498</v>
      </c>
      <c r="N89" s="58" t="s">
        <v>226</v>
      </c>
      <c r="O89" s="58" t="s">
        <v>312</v>
      </c>
      <c r="P89" s="102" t="s">
        <v>423</v>
      </c>
      <c r="Q89" s="108">
        <v>5</v>
      </c>
      <c r="R89" s="357">
        <v>29</v>
      </c>
    </row>
    <row r="90" spans="9:18" ht="15" customHeight="1">
      <c r="I90" s="370">
        <v>6</v>
      </c>
      <c r="J90" s="56">
        <v>24</v>
      </c>
      <c r="K90" s="57" t="s">
        <v>406</v>
      </c>
      <c r="L90" s="56">
        <v>1000</v>
      </c>
      <c r="M90" s="57" t="s">
        <v>498</v>
      </c>
      <c r="N90" s="58" t="s">
        <v>226</v>
      </c>
      <c r="O90" s="58" t="s">
        <v>314</v>
      </c>
      <c r="P90" s="102" t="s">
        <v>505</v>
      </c>
      <c r="Q90" s="108">
        <v>5</v>
      </c>
      <c r="R90" s="357">
        <v>28</v>
      </c>
    </row>
    <row r="91" spans="9:18" ht="15" customHeight="1">
      <c r="I91" s="370">
        <v>7</v>
      </c>
      <c r="J91" s="56">
        <v>40</v>
      </c>
      <c r="K91" s="57" t="s">
        <v>333</v>
      </c>
      <c r="L91" s="56">
        <v>1100</v>
      </c>
      <c r="M91" s="57" t="s">
        <v>495</v>
      </c>
      <c r="N91" s="58" t="s">
        <v>226</v>
      </c>
      <c r="O91" s="58" t="s">
        <v>317</v>
      </c>
      <c r="P91" s="102" t="s">
        <v>416</v>
      </c>
      <c r="Q91" s="108">
        <v>4</v>
      </c>
      <c r="R91" s="357">
        <v>27</v>
      </c>
    </row>
    <row r="92" spans="9:18" ht="15" customHeight="1">
      <c r="I92" s="370">
        <v>8</v>
      </c>
      <c r="J92" s="56">
        <v>47</v>
      </c>
      <c r="K92" s="57" t="s">
        <v>595</v>
      </c>
      <c r="L92" s="56">
        <v>1000</v>
      </c>
      <c r="M92" s="57" t="s">
        <v>784</v>
      </c>
      <c r="N92" s="58" t="s">
        <v>226</v>
      </c>
      <c r="O92" s="58" t="s">
        <v>318</v>
      </c>
      <c r="P92" s="102" t="s">
        <v>425</v>
      </c>
      <c r="Q92" s="108">
        <v>3</v>
      </c>
      <c r="R92" s="357">
        <v>26</v>
      </c>
    </row>
    <row r="94" ht="15" customHeight="1">
      <c r="J94" s="52" t="s">
        <v>437</v>
      </c>
    </row>
    <row r="96" spans="10:17" ht="15" customHeight="1">
      <c r="J96" s="53" t="s">
        <v>410</v>
      </c>
      <c r="K96" s="54" t="s">
        <v>221</v>
      </c>
      <c r="L96" s="53" t="s">
        <v>238</v>
      </c>
      <c r="M96" s="54" t="s">
        <v>272</v>
      </c>
      <c r="N96" s="55" t="s">
        <v>404</v>
      </c>
      <c r="O96" s="55" t="s">
        <v>222</v>
      </c>
      <c r="P96" s="55" t="s">
        <v>223</v>
      </c>
      <c r="Q96" s="221" t="s">
        <v>775</v>
      </c>
    </row>
    <row r="97" spans="9:18" ht="15" customHeight="1">
      <c r="I97" s="370">
        <v>1</v>
      </c>
      <c r="J97" s="56">
        <v>2</v>
      </c>
      <c r="K97" s="57" t="s">
        <v>42</v>
      </c>
      <c r="L97" s="56">
        <v>1825</v>
      </c>
      <c r="M97" s="57" t="s">
        <v>426</v>
      </c>
      <c r="N97" s="58" t="s">
        <v>224</v>
      </c>
      <c r="O97" s="58" t="s">
        <v>549</v>
      </c>
      <c r="P97" s="102" t="s">
        <v>497</v>
      </c>
      <c r="Q97" s="108">
        <v>7</v>
      </c>
      <c r="R97" s="357">
        <v>40</v>
      </c>
    </row>
    <row r="98" spans="9:18" ht="15" customHeight="1">
      <c r="I98" s="370">
        <v>2</v>
      </c>
      <c r="J98" s="56">
        <v>7</v>
      </c>
      <c r="K98" s="57" t="s">
        <v>302</v>
      </c>
      <c r="L98" s="56">
        <v>1000</v>
      </c>
      <c r="M98" s="57" t="s">
        <v>777</v>
      </c>
      <c r="N98" s="58" t="s">
        <v>224</v>
      </c>
      <c r="O98" s="58" t="s">
        <v>310</v>
      </c>
      <c r="P98" s="102" t="s">
        <v>507</v>
      </c>
      <c r="Q98" s="108">
        <v>5</v>
      </c>
      <c r="R98" s="357">
        <v>35</v>
      </c>
    </row>
    <row r="99" spans="9:18" ht="15" customHeight="1">
      <c r="I99" s="370">
        <v>3</v>
      </c>
      <c r="J99" s="56">
        <v>8</v>
      </c>
      <c r="K99" s="57" t="s">
        <v>304</v>
      </c>
      <c r="L99" s="56">
        <v>1000</v>
      </c>
      <c r="M99" s="57" t="s">
        <v>777</v>
      </c>
      <c r="N99" s="58" t="s">
        <v>224</v>
      </c>
      <c r="O99" s="58" t="s">
        <v>310</v>
      </c>
      <c r="P99" s="102" t="s">
        <v>588</v>
      </c>
      <c r="Q99" s="108">
        <v>6</v>
      </c>
      <c r="R99" s="357">
        <v>32</v>
      </c>
    </row>
    <row r="100" spans="9:18" ht="15" customHeight="1">
      <c r="I100" s="370">
        <v>4</v>
      </c>
      <c r="J100" s="56">
        <v>9</v>
      </c>
      <c r="K100" s="57" t="s">
        <v>212</v>
      </c>
      <c r="L100" s="56">
        <v>1000</v>
      </c>
      <c r="M100" s="57" t="s">
        <v>498</v>
      </c>
      <c r="N100" s="58" t="s">
        <v>224</v>
      </c>
      <c r="O100" s="58" t="s">
        <v>310</v>
      </c>
      <c r="P100" s="102" t="s">
        <v>505</v>
      </c>
      <c r="Q100" s="108">
        <v>6</v>
      </c>
      <c r="R100" s="357">
        <v>30</v>
      </c>
    </row>
    <row r="101" spans="9:18" ht="15" customHeight="1">
      <c r="I101" s="370">
        <v>5</v>
      </c>
      <c r="J101" s="56">
        <v>12</v>
      </c>
      <c r="K101" s="57" t="s">
        <v>218</v>
      </c>
      <c r="L101" s="56">
        <v>1250</v>
      </c>
      <c r="M101" s="57" t="s">
        <v>572</v>
      </c>
      <c r="N101" s="58" t="s">
        <v>224</v>
      </c>
      <c r="O101" s="58" t="s">
        <v>310</v>
      </c>
      <c r="P101" s="102" t="s">
        <v>510</v>
      </c>
      <c r="Q101" s="108">
        <v>6</v>
      </c>
      <c r="R101" s="357">
        <v>29</v>
      </c>
    </row>
    <row r="102" spans="9:18" ht="15" customHeight="1">
      <c r="I102" s="370">
        <v>6</v>
      </c>
      <c r="J102" s="56">
        <v>17</v>
      </c>
      <c r="K102" s="57" t="s">
        <v>77</v>
      </c>
      <c r="L102" s="56">
        <v>1334</v>
      </c>
      <c r="M102" s="57" t="s">
        <v>359</v>
      </c>
      <c r="N102" s="58" t="s">
        <v>224</v>
      </c>
      <c r="O102" s="58" t="s">
        <v>312</v>
      </c>
      <c r="P102" s="102" t="s">
        <v>499</v>
      </c>
      <c r="Q102" s="108">
        <v>5</v>
      </c>
      <c r="R102" s="357">
        <v>28</v>
      </c>
    </row>
    <row r="103" spans="9:18" ht="15" customHeight="1">
      <c r="I103" s="370">
        <v>7</v>
      </c>
      <c r="J103" s="56">
        <v>22</v>
      </c>
      <c r="K103" s="57" t="s">
        <v>66</v>
      </c>
      <c r="L103" s="56">
        <v>1326</v>
      </c>
      <c r="M103" s="57" t="s">
        <v>359</v>
      </c>
      <c r="N103" s="58" t="s">
        <v>224</v>
      </c>
      <c r="O103" s="58" t="s">
        <v>314</v>
      </c>
      <c r="P103" s="102" t="s">
        <v>568</v>
      </c>
      <c r="Q103" s="108">
        <v>5</v>
      </c>
      <c r="R103" s="357">
        <v>27</v>
      </c>
    </row>
    <row r="104" spans="9:18" ht="15" customHeight="1">
      <c r="I104" s="370">
        <v>8</v>
      </c>
      <c r="J104" s="56">
        <v>26</v>
      </c>
      <c r="K104" s="57" t="s">
        <v>570</v>
      </c>
      <c r="L104" s="56">
        <v>1000</v>
      </c>
      <c r="M104" s="57" t="s">
        <v>779</v>
      </c>
      <c r="N104" s="58" t="s">
        <v>224</v>
      </c>
      <c r="O104" s="58" t="s">
        <v>314</v>
      </c>
      <c r="P104" s="102" t="s">
        <v>509</v>
      </c>
      <c r="Q104" s="108">
        <v>3</v>
      </c>
      <c r="R104" s="357">
        <v>26</v>
      </c>
    </row>
    <row r="105" spans="9:18" ht="15" customHeight="1">
      <c r="I105" s="370">
        <v>9</v>
      </c>
      <c r="J105" s="56">
        <v>41</v>
      </c>
      <c r="K105" s="57" t="s">
        <v>780</v>
      </c>
      <c r="L105" s="56">
        <v>1000</v>
      </c>
      <c r="M105" s="57" t="s">
        <v>781</v>
      </c>
      <c r="N105" s="58" t="s">
        <v>224</v>
      </c>
      <c r="O105" s="58" t="s">
        <v>317</v>
      </c>
      <c r="P105" s="102" t="s">
        <v>416</v>
      </c>
      <c r="Q105" s="108">
        <v>4</v>
      </c>
      <c r="R105" s="357">
        <v>25</v>
      </c>
    </row>
    <row r="106" spans="9:18" ht="15" customHeight="1">
      <c r="I106" s="370">
        <v>10</v>
      </c>
      <c r="J106" s="56">
        <v>43</v>
      </c>
      <c r="K106" s="57" t="s">
        <v>58</v>
      </c>
      <c r="L106" s="56">
        <v>1000</v>
      </c>
      <c r="M106" s="57" t="s">
        <v>235</v>
      </c>
      <c r="N106" s="58" t="s">
        <v>224</v>
      </c>
      <c r="O106" s="58" t="s">
        <v>318</v>
      </c>
      <c r="P106" s="102" t="s">
        <v>423</v>
      </c>
      <c r="Q106" s="108">
        <v>3</v>
      </c>
      <c r="R106" s="357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46">
      <selection activeCell="E61" sqref="E61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0.8515625" style="0" customWidth="1"/>
    <col min="4" max="4" width="6.140625" style="0" customWidth="1"/>
    <col min="5" max="5" width="28.8515625" style="0" customWidth="1"/>
    <col min="6" max="6" width="6.7109375" style="0" customWidth="1"/>
    <col min="7" max="7" width="4.8515625" style="0" customWidth="1"/>
    <col min="8" max="8" width="7.28125" style="42" customWidth="1"/>
    <col min="9" max="9" width="7.421875" style="0" customWidth="1"/>
    <col min="10" max="10" width="5.140625" style="42" customWidth="1"/>
    <col min="11" max="11" width="3.00390625" style="249" customWidth="1"/>
    <col min="12" max="12" width="4.7109375" style="42" customWidth="1"/>
    <col min="13" max="13" width="4.421875" style="42" customWidth="1"/>
    <col min="14" max="14" width="20.57421875" style="0" customWidth="1"/>
    <col min="15" max="15" width="6.57421875" style="0" customWidth="1"/>
    <col min="16" max="16" width="5.28125" style="0" customWidth="1"/>
    <col min="17" max="18" width="5.7109375" style="0" customWidth="1"/>
    <col min="19" max="19" width="4.8515625" style="42" customWidth="1"/>
    <col min="20" max="20" width="5.28125" style="42" customWidth="1"/>
  </cols>
  <sheetData>
    <row r="1" spans="1:14" ht="15" customHeight="1">
      <c r="A1" s="34" t="s">
        <v>800</v>
      </c>
      <c r="H1"/>
      <c r="L1"/>
      <c r="M1" s="383"/>
      <c r="N1" s="387" t="s">
        <v>430</v>
      </c>
    </row>
    <row r="2" spans="8:10" ht="15" customHeight="1">
      <c r="H2"/>
      <c r="J2"/>
    </row>
    <row r="3" spans="1:19" ht="15" customHeight="1">
      <c r="A3" s="377" t="s">
        <v>409</v>
      </c>
      <c r="H3"/>
      <c r="J3"/>
      <c r="L3" s="265" t="s">
        <v>410</v>
      </c>
      <c r="M3" s="109" t="s">
        <v>813</v>
      </c>
      <c r="N3" s="379" t="s">
        <v>221</v>
      </c>
      <c r="O3" s="378" t="s">
        <v>238</v>
      </c>
      <c r="P3" s="109" t="s">
        <v>404</v>
      </c>
      <c r="Q3" s="109" t="s">
        <v>222</v>
      </c>
      <c r="R3" s="109" t="s">
        <v>223</v>
      </c>
      <c r="S3" s="265" t="s">
        <v>775</v>
      </c>
    </row>
    <row r="4" spans="8:20" ht="15" customHeight="1">
      <c r="H4"/>
      <c r="J4"/>
      <c r="L4" s="108">
        <v>1</v>
      </c>
      <c r="M4" s="388">
        <v>62</v>
      </c>
      <c r="N4" s="36" t="s">
        <v>810</v>
      </c>
      <c r="O4" s="35">
        <v>1000</v>
      </c>
      <c r="P4" s="37" t="s">
        <v>286</v>
      </c>
      <c r="Q4" s="37" t="s">
        <v>321</v>
      </c>
      <c r="R4" s="394" t="s">
        <v>418</v>
      </c>
      <c r="S4" s="108">
        <v>2</v>
      </c>
      <c r="T4" s="42">
        <v>40</v>
      </c>
    </row>
    <row r="5" spans="1:20" ht="15" customHeight="1">
      <c r="A5" s="378" t="s">
        <v>410</v>
      </c>
      <c r="B5" s="378" t="s">
        <v>422</v>
      </c>
      <c r="C5" s="379" t="s">
        <v>221</v>
      </c>
      <c r="D5" s="378" t="s">
        <v>238</v>
      </c>
      <c r="E5" s="379" t="s">
        <v>272</v>
      </c>
      <c r="F5" s="109" t="s">
        <v>404</v>
      </c>
      <c r="G5" s="109" t="s">
        <v>222</v>
      </c>
      <c r="H5" s="109" t="s">
        <v>223</v>
      </c>
      <c r="I5" s="109" t="s">
        <v>223</v>
      </c>
      <c r="J5" s="109" t="s">
        <v>775</v>
      </c>
      <c r="L5" s="108">
        <v>2</v>
      </c>
      <c r="M5" s="388">
        <v>69</v>
      </c>
      <c r="N5" s="36" t="s">
        <v>811</v>
      </c>
      <c r="O5" s="35">
        <v>1000</v>
      </c>
      <c r="P5" s="37" t="s">
        <v>286</v>
      </c>
      <c r="Q5" s="37" t="s">
        <v>323</v>
      </c>
      <c r="R5" s="394" t="s">
        <v>315</v>
      </c>
      <c r="S5" s="108">
        <v>3</v>
      </c>
      <c r="T5" s="42">
        <v>35</v>
      </c>
    </row>
    <row r="6" spans="1:20" ht="15" customHeight="1">
      <c r="A6" s="35">
        <v>1</v>
      </c>
      <c r="B6" s="35">
        <v>2</v>
      </c>
      <c r="C6" s="36" t="s">
        <v>42</v>
      </c>
      <c r="D6" s="35">
        <v>1825</v>
      </c>
      <c r="E6" s="36" t="s">
        <v>426</v>
      </c>
      <c r="F6" s="37" t="s">
        <v>224</v>
      </c>
      <c r="G6" s="37" t="s">
        <v>549</v>
      </c>
      <c r="H6" s="37" t="s">
        <v>770</v>
      </c>
      <c r="I6" s="37" t="s">
        <v>551</v>
      </c>
      <c r="J6" s="37" t="s">
        <v>454</v>
      </c>
      <c r="K6" s="390"/>
      <c r="L6" s="108">
        <v>3</v>
      </c>
      <c r="M6" s="388">
        <v>78</v>
      </c>
      <c r="N6" s="36" t="s">
        <v>489</v>
      </c>
      <c r="O6" s="35">
        <v>1000</v>
      </c>
      <c r="P6" s="37" t="s">
        <v>286</v>
      </c>
      <c r="Q6" s="37" t="s">
        <v>325</v>
      </c>
      <c r="R6" s="394" t="s">
        <v>607</v>
      </c>
      <c r="S6" s="108">
        <v>1</v>
      </c>
      <c r="T6" s="42">
        <v>32</v>
      </c>
    </row>
    <row r="7" spans="1:11" ht="15" customHeight="1">
      <c r="A7" s="35">
        <v>2</v>
      </c>
      <c r="B7" s="35">
        <v>3</v>
      </c>
      <c r="C7" s="36" t="s">
        <v>79</v>
      </c>
      <c r="D7" s="35">
        <v>1776</v>
      </c>
      <c r="E7" s="36" t="s">
        <v>495</v>
      </c>
      <c r="F7" s="37" t="s">
        <v>226</v>
      </c>
      <c r="G7" s="37" t="s">
        <v>496</v>
      </c>
      <c r="H7" s="37" t="s">
        <v>560</v>
      </c>
      <c r="I7" s="37" t="s">
        <v>801</v>
      </c>
      <c r="J7" s="37" t="s">
        <v>225</v>
      </c>
      <c r="K7" s="381"/>
    </row>
    <row r="8" spans="1:14" ht="15" customHeight="1">
      <c r="A8" s="35">
        <v>3</v>
      </c>
      <c r="B8" s="35">
        <v>1</v>
      </c>
      <c r="C8" s="36" t="s">
        <v>81</v>
      </c>
      <c r="D8" s="35">
        <v>1918</v>
      </c>
      <c r="E8" s="36" t="s">
        <v>426</v>
      </c>
      <c r="F8" s="37" t="s">
        <v>226</v>
      </c>
      <c r="G8" s="37" t="s">
        <v>496</v>
      </c>
      <c r="H8" s="37" t="s">
        <v>497</v>
      </c>
      <c r="I8" s="37" t="s">
        <v>557</v>
      </c>
      <c r="J8" s="37" t="s">
        <v>225</v>
      </c>
      <c r="M8" s="200"/>
      <c r="N8" s="387" t="s">
        <v>431</v>
      </c>
    </row>
    <row r="9" spans="1:11" ht="15" customHeight="1">
      <c r="A9" s="35">
        <v>4</v>
      </c>
      <c r="B9" s="35">
        <v>52</v>
      </c>
      <c r="C9" s="36" t="s">
        <v>302</v>
      </c>
      <c r="D9" s="35">
        <v>1000</v>
      </c>
      <c r="E9" s="36" t="s">
        <v>513</v>
      </c>
      <c r="F9" s="37" t="s">
        <v>224</v>
      </c>
      <c r="G9" s="37" t="s">
        <v>488</v>
      </c>
      <c r="H9" s="37" t="s">
        <v>588</v>
      </c>
      <c r="I9" s="37" t="s">
        <v>558</v>
      </c>
      <c r="J9" s="37" t="s">
        <v>225</v>
      </c>
      <c r="K9" s="381"/>
    </row>
    <row r="10" spans="1:19" ht="15" customHeight="1">
      <c r="A10" s="35">
        <v>5</v>
      </c>
      <c r="B10" s="35">
        <v>18</v>
      </c>
      <c r="C10" s="36" t="s">
        <v>334</v>
      </c>
      <c r="D10" s="35">
        <v>1100</v>
      </c>
      <c r="E10" s="36" t="s">
        <v>495</v>
      </c>
      <c r="F10" s="37" t="s">
        <v>227</v>
      </c>
      <c r="G10" s="37" t="s">
        <v>488</v>
      </c>
      <c r="H10" s="37" t="s">
        <v>568</v>
      </c>
      <c r="I10" s="37" t="s">
        <v>769</v>
      </c>
      <c r="J10" s="37" t="s">
        <v>225</v>
      </c>
      <c r="L10" s="109" t="s">
        <v>410</v>
      </c>
      <c r="M10" s="109" t="s">
        <v>813</v>
      </c>
      <c r="N10" s="379" t="s">
        <v>221</v>
      </c>
      <c r="O10" s="378" t="s">
        <v>238</v>
      </c>
      <c r="P10" s="109" t="s">
        <v>404</v>
      </c>
      <c r="Q10" s="109" t="s">
        <v>222</v>
      </c>
      <c r="R10" s="109" t="s">
        <v>223</v>
      </c>
      <c r="S10" s="265" t="s">
        <v>775</v>
      </c>
    </row>
    <row r="11" spans="1:20" ht="15" customHeight="1">
      <c r="A11" s="35">
        <v>6</v>
      </c>
      <c r="B11" s="35">
        <v>28</v>
      </c>
      <c r="C11" s="36" t="s">
        <v>570</v>
      </c>
      <c r="D11" s="35">
        <v>1000</v>
      </c>
      <c r="E11" s="36" t="s">
        <v>779</v>
      </c>
      <c r="F11" s="37" t="s">
        <v>224</v>
      </c>
      <c r="G11" s="37" t="s">
        <v>478</v>
      </c>
      <c r="H11" s="37" t="s">
        <v>567</v>
      </c>
      <c r="I11" s="37" t="s">
        <v>566</v>
      </c>
      <c r="J11" s="37" t="s">
        <v>241</v>
      </c>
      <c r="L11" s="37">
        <v>1</v>
      </c>
      <c r="M11" s="37">
        <v>30</v>
      </c>
      <c r="N11" s="36" t="s">
        <v>285</v>
      </c>
      <c r="O11" s="35">
        <v>1250</v>
      </c>
      <c r="P11" s="37" t="s">
        <v>287</v>
      </c>
      <c r="Q11" s="37" t="s">
        <v>314</v>
      </c>
      <c r="R11" s="394" t="s">
        <v>411</v>
      </c>
      <c r="S11" s="108">
        <v>5</v>
      </c>
      <c r="T11" s="42">
        <v>40</v>
      </c>
    </row>
    <row r="12" spans="1:20" ht="15" customHeight="1">
      <c r="A12" s="35">
        <v>7</v>
      </c>
      <c r="B12" s="35">
        <v>19</v>
      </c>
      <c r="C12" s="36" t="s">
        <v>330</v>
      </c>
      <c r="D12" s="35">
        <v>1100</v>
      </c>
      <c r="E12" s="36" t="s">
        <v>495</v>
      </c>
      <c r="F12" s="37" t="s">
        <v>228</v>
      </c>
      <c r="G12" s="37" t="s">
        <v>478</v>
      </c>
      <c r="H12" s="37" t="s">
        <v>512</v>
      </c>
      <c r="I12" s="37" t="s">
        <v>497</v>
      </c>
      <c r="J12" s="37" t="s">
        <v>241</v>
      </c>
      <c r="L12" s="37">
        <v>2</v>
      </c>
      <c r="M12" s="37">
        <v>31</v>
      </c>
      <c r="N12" s="36" t="s">
        <v>163</v>
      </c>
      <c r="O12" s="35">
        <v>1250</v>
      </c>
      <c r="P12" s="37" t="s">
        <v>287</v>
      </c>
      <c r="Q12" s="37" t="s">
        <v>314</v>
      </c>
      <c r="R12" s="394" t="s">
        <v>411</v>
      </c>
      <c r="S12" s="108">
        <v>5</v>
      </c>
      <c r="T12" s="42">
        <v>35</v>
      </c>
    </row>
    <row r="13" spans="1:20" ht="15" customHeight="1">
      <c r="A13" s="35">
        <v>8</v>
      </c>
      <c r="B13" s="35">
        <v>4</v>
      </c>
      <c r="C13" s="36" t="s">
        <v>78</v>
      </c>
      <c r="D13" s="35">
        <v>1704</v>
      </c>
      <c r="E13" s="36" t="s">
        <v>495</v>
      </c>
      <c r="F13" s="37" t="s">
        <v>226</v>
      </c>
      <c r="G13" s="37" t="s">
        <v>310</v>
      </c>
      <c r="H13" s="37" t="s">
        <v>577</v>
      </c>
      <c r="I13" s="37" t="s">
        <v>801</v>
      </c>
      <c r="J13" s="37" t="s">
        <v>241</v>
      </c>
      <c r="K13" s="380"/>
      <c r="L13" s="37">
        <v>3</v>
      </c>
      <c r="M13" s="37">
        <v>75</v>
      </c>
      <c r="N13" s="36" t="s">
        <v>530</v>
      </c>
      <c r="O13" s="35">
        <v>1000</v>
      </c>
      <c r="P13" s="37" t="s">
        <v>287</v>
      </c>
      <c r="Q13" s="37" t="s">
        <v>325</v>
      </c>
      <c r="R13" s="394" t="s">
        <v>365</v>
      </c>
      <c r="S13" s="108">
        <v>1</v>
      </c>
      <c r="T13" s="42">
        <v>32</v>
      </c>
    </row>
    <row r="14" spans="1:11" ht="15" customHeight="1">
      <c r="A14" s="35">
        <v>9</v>
      </c>
      <c r="B14" s="35">
        <v>8</v>
      </c>
      <c r="C14" s="36" t="s">
        <v>268</v>
      </c>
      <c r="D14" s="35">
        <v>1260</v>
      </c>
      <c r="E14" s="36" t="s">
        <v>495</v>
      </c>
      <c r="F14" s="37" t="s">
        <v>228</v>
      </c>
      <c r="G14" s="37" t="s">
        <v>310</v>
      </c>
      <c r="H14" s="37" t="s">
        <v>550</v>
      </c>
      <c r="I14" s="37" t="s">
        <v>557</v>
      </c>
      <c r="J14" s="37" t="s">
        <v>241</v>
      </c>
      <c r="K14" s="381"/>
    </row>
    <row r="15" spans="1:14" ht="15" customHeight="1">
      <c r="A15" s="35">
        <v>10</v>
      </c>
      <c r="B15" s="35">
        <v>9</v>
      </c>
      <c r="C15" s="36" t="s">
        <v>524</v>
      </c>
      <c r="D15" s="35">
        <v>1250</v>
      </c>
      <c r="E15" s="36" t="s">
        <v>371</v>
      </c>
      <c r="F15" s="37" t="s">
        <v>227</v>
      </c>
      <c r="G15" s="37" t="s">
        <v>310</v>
      </c>
      <c r="H15" s="37" t="s">
        <v>503</v>
      </c>
      <c r="I15" s="37" t="s">
        <v>765</v>
      </c>
      <c r="J15" s="37" t="s">
        <v>241</v>
      </c>
      <c r="M15" s="200"/>
      <c r="N15" s="387" t="s">
        <v>432</v>
      </c>
    </row>
    <row r="16" spans="1:11" ht="15" customHeight="1">
      <c r="A16" s="35">
        <v>11</v>
      </c>
      <c r="B16" s="35">
        <v>7</v>
      </c>
      <c r="C16" s="36" t="s">
        <v>289</v>
      </c>
      <c r="D16" s="35">
        <v>1279</v>
      </c>
      <c r="E16" s="36" t="s">
        <v>371</v>
      </c>
      <c r="F16" s="37" t="s">
        <v>228</v>
      </c>
      <c r="G16" s="37" t="s">
        <v>310</v>
      </c>
      <c r="H16" s="37" t="s">
        <v>567</v>
      </c>
      <c r="I16" s="37" t="s">
        <v>778</v>
      </c>
      <c r="J16" s="37" t="s">
        <v>241</v>
      </c>
      <c r="K16" s="382"/>
    </row>
    <row r="17" spans="1:19" ht="15" customHeight="1">
      <c r="A17" s="35">
        <v>12</v>
      </c>
      <c r="B17" s="35">
        <v>50</v>
      </c>
      <c r="C17" s="36" t="s">
        <v>212</v>
      </c>
      <c r="D17" s="35">
        <v>1000</v>
      </c>
      <c r="E17" s="36" t="s">
        <v>802</v>
      </c>
      <c r="F17" s="37" t="s">
        <v>224</v>
      </c>
      <c r="G17" s="37" t="s">
        <v>310</v>
      </c>
      <c r="H17" s="37" t="s">
        <v>588</v>
      </c>
      <c r="I17" s="37" t="s">
        <v>558</v>
      </c>
      <c r="J17" s="37" t="s">
        <v>229</v>
      </c>
      <c r="K17" s="192"/>
      <c r="L17" s="265" t="s">
        <v>410</v>
      </c>
      <c r="M17" s="109" t="s">
        <v>814</v>
      </c>
      <c r="N17" s="379" t="s">
        <v>221</v>
      </c>
      <c r="O17" s="378" t="s">
        <v>238</v>
      </c>
      <c r="P17" s="109" t="s">
        <v>404</v>
      </c>
      <c r="Q17" s="109" t="s">
        <v>222</v>
      </c>
      <c r="R17" s="109" t="s">
        <v>223</v>
      </c>
      <c r="S17" s="265" t="s">
        <v>775</v>
      </c>
    </row>
    <row r="18" spans="1:20" ht="15" customHeight="1">
      <c r="A18" s="35">
        <v>13</v>
      </c>
      <c r="B18" s="35">
        <v>15</v>
      </c>
      <c r="C18" s="36" t="s">
        <v>244</v>
      </c>
      <c r="D18" s="35">
        <v>1250</v>
      </c>
      <c r="E18" s="36" t="s">
        <v>802</v>
      </c>
      <c r="F18" s="37" t="s">
        <v>226</v>
      </c>
      <c r="G18" s="37" t="s">
        <v>310</v>
      </c>
      <c r="H18" s="37" t="s">
        <v>588</v>
      </c>
      <c r="I18" s="37" t="s">
        <v>803</v>
      </c>
      <c r="J18" s="37" t="s">
        <v>241</v>
      </c>
      <c r="L18" s="108">
        <v>1</v>
      </c>
      <c r="M18" s="388">
        <v>20</v>
      </c>
      <c r="N18" s="36" t="s">
        <v>85</v>
      </c>
      <c r="O18" s="35">
        <v>1250</v>
      </c>
      <c r="P18" s="37" t="s">
        <v>288</v>
      </c>
      <c r="Q18" s="37" t="s">
        <v>312</v>
      </c>
      <c r="R18" s="394" t="s">
        <v>512</v>
      </c>
      <c r="S18" s="108">
        <v>5</v>
      </c>
      <c r="T18" s="42">
        <v>40</v>
      </c>
    </row>
    <row r="19" spans="1:20" ht="15" customHeight="1">
      <c r="A19" s="35">
        <v>14</v>
      </c>
      <c r="B19" s="35">
        <v>17</v>
      </c>
      <c r="C19" s="36" t="s">
        <v>367</v>
      </c>
      <c r="D19" s="35">
        <v>1100</v>
      </c>
      <c r="E19" s="36" t="s">
        <v>804</v>
      </c>
      <c r="F19" s="37" t="s">
        <v>227</v>
      </c>
      <c r="G19" s="37" t="s">
        <v>310</v>
      </c>
      <c r="H19" s="37" t="s">
        <v>509</v>
      </c>
      <c r="I19" s="37" t="s">
        <v>769</v>
      </c>
      <c r="J19" s="37" t="s">
        <v>241</v>
      </c>
      <c r="L19" s="108">
        <v>2</v>
      </c>
      <c r="M19" s="388">
        <v>68</v>
      </c>
      <c r="N19" s="36" t="s">
        <v>466</v>
      </c>
      <c r="O19" s="35">
        <v>1000</v>
      </c>
      <c r="P19" s="37" t="s">
        <v>288</v>
      </c>
      <c r="Q19" s="37" t="s">
        <v>323</v>
      </c>
      <c r="R19" s="394" t="s">
        <v>417</v>
      </c>
      <c r="S19" s="108">
        <v>3</v>
      </c>
      <c r="T19" s="42">
        <v>35</v>
      </c>
    </row>
    <row r="20" spans="1:10" ht="15" customHeight="1">
      <c r="A20" s="35">
        <v>15</v>
      </c>
      <c r="B20" s="35">
        <v>10</v>
      </c>
      <c r="C20" s="36" t="s">
        <v>173</v>
      </c>
      <c r="D20" s="35">
        <v>1250</v>
      </c>
      <c r="E20" s="36" t="s">
        <v>426</v>
      </c>
      <c r="F20" s="37" t="s">
        <v>224</v>
      </c>
      <c r="G20" s="37" t="s">
        <v>310</v>
      </c>
      <c r="H20" s="37" t="s">
        <v>509</v>
      </c>
      <c r="I20" s="37" t="s">
        <v>769</v>
      </c>
      <c r="J20" s="37" t="s">
        <v>229</v>
      </c>
    </row>
    <row r="21" spans="1:14" ht="15" customHeight="1">
      <c r="A21" s="35">
        <v>16</v>
      </c>
      <c r="B21" s="35">
        <v>21</v>
      </c>
      <c r="C21" s="36" t="s">
        <v>333</v>
      </c>
      <c r="D21" s="35">
        <v>1100</v>
      </c>
      <c r="E21" s="36" t="s">
        <v>495</v>
      </c>
      <c r="F21" s="37" t="s">
        <v>226</v>
      </c>
      <c r="G21" s="37" t="s">
        <v>310</v>
      </c>
      <c r="H21" s="37" t="s">
        <v>519</v>
      </c>
      <c r="I21" s="37" t="s">
        <v>550</v>
      </c>
      <c r="J21" s="37" t="s">
        <v>241</v>
      </c>
      <c r="M21" s="198"/>
      <c r="N21" s="387" t="s">
        <v>434</v>
      </c>
    </row>
    <row r="22" spans="1:11" ht="15" customHeight="1">
      <c r="A22" s="35">
        <v>17</v>
      </c>
      <c r="B22" s="35">
        <v>75</v>
      </c>
      <c r="C22" s="36" t="s">
        <v>449</v>
      </c>
      <c r="D22" s="35">
        <v>1000</v>
      </c>
      <c r="E22" s="36" t="s">
        <v>802</v>
      </c>
      <c r="F22" s="37" t="s">
        <v>228</v>
      </c>
      <c r="G22" s="37" t="s">
        <v>310</v>
      </c>
      <c r="H22" s="37" t="s">
        <v>484</v>
      </c>
      <c r="I22" s="37" t="s">
        <v>501</v>
      </c>
      <c r="J22" s="37" t="s">
        <v>229</v>
      </c>
      <c r="K22" s="381"/>
    </row>
    <row r="23" spans="1:19" ht="15" customHeight="1">
      <c r="A23" s="35">
        <v>18</v>
      </c>
      <c r="B23" s="35">
        <v>30</v>
      </c>
      <c r="C23" s="36" t="s">
        <v>406</v>
      </c>
      <c r="D23" s="35">
        <v>1000</v>
      </c>
      <c r="E23" s="36" t="s">
        <v>802</v>
      </c>
      <c r="F23" s="37" t="s">
        <v>226</v>
      </c>
      <c r="G23" s="37" t="s">
        <v>312</v>
      </c>
      <c r="H23" s="37" t="s">
        <v>514</v>
      </c>
      <c r="I23" s="37" t="s">
        <v>559</v>
      </c>
      <c r="J23" s="37" t="s">
        <v>229</v>
      </c>
      <c r="K23" s="381"/>
      <c r="L23" s="265" t="s">
        <v>410</v>
      </c>
      <c r="M23" s="109" t="s">
        <v>813</v>
      </c>
      <c r="N23" s="379" t="s">
        <v>221</v>
      </c>
      <c r="O23" s="378" t="s">
        <v>238</v>
      </c>
      <c r="P23" s="109" t="s">
        <v>404</v>
      </c>
      <c r="Q23" s="109" t="s">
        <v>222</v>
      </c>
      <c r="R23" s="109" t="s">
        <v>223</v>
      </c>
      <c r="S23" s="265" t="s">
        <v>775</v>
      </c>
    </row>
    <row r="24" spans="1:20" ht="15" customHeight="1">
      <c r="A24" s="35">
        <v>19</v>
      </c>
      <c r="B24" s="35">
        <v>5</v>
      </c>
      <c r="C24" s="36" t="s">
        <v>294</v>
      </c>
      <c r="D24" s="35">
        <v>1432</v>
      </c>
      <c r="E24" s="36" t="s">
        <v>515</v>
      </c>
      <c r="F24" s="37" t="s">
        <v>226</v>
      </c>
      <c r="G24" s="37" t="s">
        <v>312</v>
      </c>
      <c r="H24" s="37" t="s">
        <v>514</v>
      </c>
      <c r="I24" s="37" t="s">
        <v>573</v>
      </c>
      <c r="J24" s="37" t="s">
        <v>229</v>
      </c>
      <c r="K24" s="391"/>
      <c r="L24" s="108">
        <v>1</v>
      </c>
      <c r="M24" s="388">
        <v>5</v>
      </c>
      <c r="N24" s="36" t="s">
        <v>334</v>
      </c>
      <c r="O24" s="35">
        <v>1100</v>
      </c>
      <c r="P24" s="37" t="s">
        <v>227</v>
      </c>
      <c r="Q24" s="37" t="s">
        <v>488</v>
      </c>
      <c r="R24" s="394" t="s">
        <v>568</v>
      </c>
      <c r="S24" s="108">
        <v>7</v>
      </c>
      <c r="T24" s="42">
        <v>40</v>
      </c>
    </row>
    <row r="25" spans="1:20" ht="15" customHeight="1">
      <c r="A25" s="35">
        <v>20</v>
      </c>
      <c r="B25" s="35">
        <v>11</v>
      </c>
      <c r="C25" s="36" t="s">
        <v>85</v>
      </c>
      <c r="D25" s="35">
        <v>1250</v>
      </c>
      <c r="E25" s="36" t="s">
        <v>426</v>
      </c>
      <c r="F25" s="37" t="s">
        <v>288</v>
      </c>
      <c r="G25" s="37" t="s">
        <v>312</v>
      </c>
      <c r="H25" s="37" t="s">
        <v>512</v>
      </c>
      <c r="I25" s="37" t="s">
        <v>771</v>
      </c>
      <c r="J25" s="37" t="s">
        <v>229</v>
      </c>
      <c r="K25" s="391"/>
      <c r="L25" s="108">
        <v>2</v>
      </c>
      <c r="M25" s="388">
        <v>10</v>
      </c>
      <c r="N25" s="36" t="s">
        <v>524</v>
      </c>
      <c r="O25" s="35">
        <v>1250</v>
      </c>
      <c r="P25" s="37" t="s">
        <v>227</v>
      </c>
      <c r="Q25" s="37" t="s">
        <v>310</v>
      </c>
      <c r="R25" s="394" t="s">
        <v>503</v>
      </c>
      <c r="S25" s="108">
        <v>6</v>
      </c>
      <c r="T25" s="42">
        <v>35</v>
      </c>
    </row>
    <row r="26" spans="1:20" ht="15" customHeight="1">
      <c r="A26" s="35">
        <v>21</v>
      </c>
      <c r="B26" s="35">
        <v>26</v>
      </c>
      <c r="C26" s="36" t="s">
        <v>292</v>
      </c>
      <c r="D26" s="35">
        <v>1000</v>
      </c>
      <c r="E26" s="36" t="s">
        <v>802</v>
      </c>
      <c r="F26" s="37" t="s">
        <v>228</v>
      </c>
      <c r="G26" s="37" t="s">
        <v>312</v>
      </c>
      <c r="H26" s="37" t="s">
        <v>423</v>
      </c>
      <c r="I26" s="37" t="s">
        <v>770</v>
      </c>
      <c r="J26" s="37" t="s">
        <v>230</v>
      </c>
      <c r="K26" s="391"/>
      <c r="L26" s="108">
        <v>3</v>
      </c>
      <c r="M26" s="388">
        <v>14</v>
      </c>
      <c r="N26" s="36" t="s">
        <v>367</v>
      </c>
      <c r="O26" s="35">
        <v>1100</v>
      </c>
      <c r="P26" s="37" t="s">
        <v>227</v>
      </c>
      <c r="Q26" s="37" t="s">
        <v>310</v>
      </c>
      <c r="R26" s="394" t="s">
        <v>509</v>
      </c>
      <c r="S26" s="108">
        <v>6</v>
      </c>
      <c r="T26" s="42">
        <v>32</v>
      </c>
    </row>
    <row r="27" spans="1:20" ht="15" customHeight="1">
      <c r="A27" s="35">
        <v>22</v>
      </c>
      <c r="B27" s="35">
        <v>14</v>
      </c>
      <c r="C27" s="36" t="s">
        <v>575</v>
      </c>
      <c r="D27" s="35">
        <v>1250</v>
      </c>
      <c r="E27" s="36" t="s">
        <v>399</v>
      </c>
      <c r="F27" s="37" t="s">
        <v>226</v>
      </c>
      <c r="G27" s="37" t="s">
        <v>312</v>
      </c>
      <c r="H27" s="37" t="s">
        <v>423</v>
      </c>
      <c r="I27" s="37" t="s">
        <v>501</v>
      </c>
      <c r="J27" s="37" t="s">
        <v>229</v>
      </c>
      <c r="L27" s="108">
        <v>4</v>
      </c>
      <c r="M27" s="388">
        <v>28</v>
      </c>
      <c r="N27" s="36" t="s">
        <v>734</v>
      </c>
      <c r="O27" s="35">
        <v>1000</v>
      </c>
      <c r="P27" s="37" t="s">
        <v>227</v>
      </c>
      <c r="Q27" s="37" t="s">
        <v>314</v>
      </c>
      <c r="R27" s="394" t="s">
        <v>514</v>
      </c>
      <c r="S27" s="108">
        <v>5</v>
      </c>
      <c r="T27" s="42">
        <v>30</v>
      </c>
    </row>
    <row r="28" spans="1:20" ht="15" customHeight="1">
      <c r="A28" s="35">
        <v>23</v>
      </c>
      <c r="B28" s="35">
        <v>71</v>
      </c>
      <c r="C28" s="36" t="s">
        <v>517</v>
      </c>
      <c r="D28" s="35">
        <v>1000</v>
      </c>
      <c r="E28" s="36" t="s">
        <v>805</v>
      </c>
      <c r="F28" s="37" t="s">
        <v>226</v>
      </c>
      <c r="G28" s="37" t="s">
        <v>312</v>
      </c>
      <c r="H28" s="37" t="s">
        <v>484</v>
      </c>
      <c r="I28" s="37" t="s">
        <v>501</v>
      </c>
      <c r="J28" s="37" t="s">
        <v>230</v>
      </c>
      <c r="L28" s="108">
        <v>5</v>
      </c>
      <c r="M28" s="388">
        <v>29</v>
      </c>
      <c r="N28" s="36" t="s">
        <v>589</v>
      </c>
      <c r="O28" s="35">
        <v>1000</v>
      </c>
      <c r="P28" s="37" t="s">
        <v>227</v>
      </c>
      <c r="Q28" s="37" t="s">
        <v>314</v>
      </c>
      <c r="R28" s="394" t="s">
        <v>439</v>
      </c>
      <c r="S28" s="108">
        <v>5</v>
      </c>
      <c r="T28" s="42">
        <v>29</v>
      </c>
    </row>
    <row r="29" spans="1:20" ht="15" customHeight="1">
      <c r="A29" s="35">
        <v>24</v>
      </c>
      <c r="B29" s="35">
        <v>53</v>
      </c>
      <c r="C29" s="36" t="s">
        <v>304</v>
      </c>
      <c r="D29" s="35">
        <v>1000</v>
      </c>
      <c r="E29" s="36" t="s">
        <v>513</v>
      </c>
      <c r="F29" s="37" t="s">
        <v>224</v>
      </c>
      <c r="G29" s="37" t="s">
        <v>314</v>
      </c>
      <c r="H29" s="37" t="s">
        <v>499</v>
      </c>
      <c r="I29" s="37" t="s">
        <v>564</v>
      </c>
      <c r="J29" s="37" t="s">
        <v>230</v>
      </c>
      <c r="L29" s="108">
        <v>6</v>
      </c>
      <c r="M29" s="388">
        <v>33</v>
      </c>
      <c r="N29" s="36" t="s">
        <v>733</v>
      </c>
      <c r="O29" s="35">
        <v>1000</v>
      </c>
      <c r="P29" s="37" t="s">
        <v>227</v>
      </c>
      <c r="Q29" s="37" t="s">
        <v>314</v>
      </c>
      <c r="R29" s="394" t="s">
        <v>412</v>
      </c>
      <c r="S29" s="108">
        <v>5</v>
      </c>
      <c r="T29" s="42">
        <v>28</v>
      </c>
    </row>
    <row r="30" spans="1:20" ht="15" customHeight="1">
      <c r="A30" s="35">
        <v>25</v>
      </c>
      <c r="B30" s="35">
        <v>16</v>
      </c>
      <c r="C30" s="36" t="s">
        <v>218</v>
      </c>
      <c r="D30" s="35">
        <v>1250</v>
      </c>
      <c r="E30" s="36" t="s">
        <v>399</v>
      </c>
      <c r="F30" s="37" t="s">
        <v>224</v>
      </c>
      <c r="G30" s="37" t="s">
        <v>314</v>
      </c>
      <c r="H30" s="37" t="s">
        <v>503</v>
      </c>
      <c r="I30" s="37" t="s">
        <v>566</v>
      </c>
      <c r="J30" s="37" t="s">
        <v>229</v>
      </c>
      <c r="K30" s="390"/>
      <c r="L30" s="108">
        <v>7</v>
      </c>
      <c r="M30" s="388">
        <v>38</v>
      </c>
      <c r="N30" s="36" t="s">
        <v>473</v>
      </c>
      <c r="O30" s="35">
        <v>1000</v>
      </c>
      <c r="P30" s="37" t="s">
        <v>227</v>
      </c>
      <c r="Q30" s="37" t="s">
        <v>317</v>
      </c>
      <c r="R30" s="394" t="s">
        <v>484</v>
      </c>
      <c r="S30" s="108">
        <v>4</v>
      </c>
      <c r="T30" s="42">
        <v>27</v>
      </c>
    </row>
    <row r="31" spans="1:20" ht="15" customHeight="1">
      <c r="A31" s="35">
        <v>26</v>
      </c>
      <c r="B31" s="35">
        <v>6</v>
      </c>
      <c r="C31" s="36" t="s">
        <v>373</v>
      </c>
      <c r="D31" s="35">
        <v>1319</v>
      </c>
      <c r="E31" s="36" t="s">
        <v>371</v>
      </c>
      <c r="F31" s="37" t="s">
        <v>228</v>
      </c>
      <c r="G31" s="37" t="s">
        <v>314</v>
      </c>
      <c r="H31" s="37" t="s">
        <v>588</v>
      </c>
      <c r="I31" s="37" t="s">
        <v>778</v>
      </c>
      <c r="J31" s="37" t="s">
        <v>229</v>
      </c>
      <c r="K31" s="391"/>
      <c r="L31" s="108">
        <v>8</v>
      </c>
      <c r="M31" s="388">
        <v>42</v>
      </c>
      <c r="N31" s="36" t="s">
        <v>443</v>
      </c>
      <c r="O31" s="35">
        <v>1000</v>
      </c>
      <c r="P31" s="37" t="s">
        <v>227</v>
      </c>
      <c r="Q31" s="37" t="s">
        <v>317</v>
      </c>
      <c r="R31" s="394" t="s">
        <v>412</v>
      </c>
      <c r="S31" s="108">
        <v>4</v>
      </c>
      <c r="T31" s="42">
        <v>26</v>
      </c>
    </row>
    <row r="32" spans="1:20" ht="15" customHeight="1">
      <c r="A32" s="35">
        <v>27</v>
      </c>
      <c r="B32" s="35">
        <v>43</v>
      </c>
      <c r="C32" s="36" t="s">
        <v>102</v>
      </c>
      <c r="D32" s="35">
        <v>1000</v>
      </c>
      <c r="E32" s="36" t="s">
        <v>399</v>
      </c>
      <c r="F32" s="37" t="s">
        <v>228</v>
      </c>
      <c r="G32" s="37" t="s">
        <v>314</v>
      </c>
      <c r="H32" s="37" t="s">
        <v>505</v>
      </c>
      <c r="I32" s="37" t="s">
        <v>803</v>
      </c>
      <c r="J32" s="37" t="s">
        <v>229</v>
      </c>
      <c r="L32" s="108">
        <v>9</v>
      </c>
      <c r="M32" s="388">
        <v>44</v>
      </c>
      <c r="N32" s="36" t="s">
        <v>462</v>
      </c>
      <c r="O32" s="35">
        <v>1000</v>
      </c>
      <c r="P32" s="37" t="s">
        <v>227</v>
      </c>
      <c r="Q32" s="37" t="s">
        <v>317</v>
      </c>
      <c r="R32" s="394" t="s">
        <v>415</v>
      </c>
      <c r="S32" s="108">
        <v>4</v>
      </c>
      <c r="T32" s="42">
        <v>25</v>
      </c>
    </row>
    <row r="33" spans="1:20" ht="15" customHeight="1">
      <c r="A33" s="35">
        <v>28</v>
      </c>
      <c r="B33" s="369">
        <v>56</v>
      </c>
      <c r="C33" s="152" t="s">
        <v>734</v>
      </c>
      <c r="D33" s="369">
        <v>1000</v>
      </c>
      <c r="E33" s="152" t="s">
        <v>806</v>
      </c>
      <c r="F33" s="37" t="s">
        <v>227</v>
      </c>
      <c r="G33" s="37" t="s">
        <v>314</v>
      </c>
      <c r="H33" s="37" t="s">
        <v>514</v>
      </c>
      <c r="I33" s="37" t="s">
        <v>573</v>
      </c>
      <c r="J33" s="37" t="s">
        <v>229</v>
      </c>
      <c r="L33" s="108">
        <v>10</v>
      </c>
      <c r="M33" s="388">
        <v>45</v>
      </c>
      <c r="N33" s="36" t="s">
        <v>783</v>
      </c>
      <c r="O33" s="35">
        <v>1000</v>
      </c>
      <c r="P33" s="37" t="s">
        <v>227</v>
      </c>
      <c r="Q33" s="37" t="s">
        <v>318</v>
      </c>
      <c r="R33" s="394" t="s">
        <v>424</v>
      </c>
      <c r="S33" s="108">
        <v>3</v>
      </c>
      <c r="T33" s="42">
        <v>24</v>
      </c>
    </row>
    <row r="34" spans="1:20" ht="15" customHeight="1">
      <c r="A34" s="35">
        <v>29</v>
      </c>
      <c r="B34" s="35">
        <v>65</v>
      </c>
      <c r="C34" s="36" t="s">
        <v>589</v>
      </c>
      <c r="D34" s="35">
        <v>1000</v>
      </c>
      <c r="E34" s="36" t="s">
        <v>805</v>
      </c>
      <c r="F34" s="37" t="s">
        <v>227</v>
      </c>
      <c r="G34" s="37" t="s">
        <v>314</v>
      </c>
      <c r="H34" s="37" t="s">
        <v>439</v>
      </c>
      <c r="I34" s="37" t="s">
        <v>577</v>
      </c>
      <c r="J34" s="37" t="s">
        <v>229</v>
      </c>
      <c r="L34" s="108">
        <v>11</v>
      </c>
      <c r="M34" s="388">
        <v>52</v>
      </c>
      <c r="N34" s="36" t="s">
        <v>420</v>
      </c>
      <c r="O34" s="35">
        <v>1100</v>
      </c>
      <c r="P34" s="37" t="s">
        <v>227</v>
      </c>
      <c r="Q34" s="37" t="s">
        <v>318</v>
      </c>
      <c r="R34" s="394" t="s">
        <v>416</v>
      </c>
      <c r="S34" s="108">
        <v>4</v>
      </c>
      <c r="T34" s="42">
        <v>23</v>
      </c>
    </row>
    <row r="35" spans="1:20" ht="15" customHeight="1">
      <c r="A35" s="35">
        <v>30</v>
      </c>
      <c r="B35" s="35">
        <v>12</v>
      </c>
      <c r="C35" s="36" t="s">
        <v>285</v>
      </c>
      <c r="D35" s="35">
        <v>1250</v>
      </c>
      <c r="E35" s="36" t="s">
        <v>371</v>
      </c>
      <c r="F35" s="37" t="s">
        <v>287</v>
      </c>
      <c r="G35" s="37" t="s">
        <v>314</v>
      </c>
      <c r="H35" s="37" t="s">
        <v>411</v>
      </c>
      <c r="I35" s="37" t="s">
        <v>497</v>
      </c>
      <c r="J35" s="37" t="s">
        <v>229</v>
      </c>
      <c r="K35" s="390"/>
      <c r="L35" s="108">
        <v>12</v>
      </c>
      <c r="M35" s="388">
        <v>53</v>
      </c>
      <c r="N35" s="36" t="s">
        <v>361</v>
      </c>
      <c r="O35" s="35">
        <v>1000</v>
      </c>
      <c r="P35" s="37" t="s">
        <v>227</v>
      </c>
      <c r="Q35" s="37" t="s">
        <v>318</v>
      </c>
      <c r="R35" s="394" t="s">
        <v>419</v>
      </c>
      <c r="S35" s="108">
        <v>4</v>
      </c>
      <c r="T35" s="42">
        <v>22</v>
      </c>
    </row>
    <row r="36" spans="1:20" ht="15" customHeight="1">
      <c r="A36" s="35">
        <v>31</v>
      </c>
      <c r="B36" s="35">
        <v>13</v>
      </c>
      <c r="C36" s="36" t="s">
        <v>163</v>
      </c>
      <c r="D36" s="35">
        <v>1250</v>
      </c>
      <c r="E36" s="36" t="s">
        <v>371</v>
      </c>
      <c r="F36" s="37" t="s">
        <v>287</v>
      </c>
      <c r="G36" s="37" t="s">
        <v>314</v>
      </c>
      <c r="H36" s="37" t="s">
        <v>411</v>
      </c>
      <c r="I36" s="37" t="s">
        <v>499</v>
      </c>
      <c r="J36" s="37" t="s">
        <v>229</v>
      </c>
      <c r="K36" s="391"/>
      <c r="L36" s="108">
        <v>13</v>
      </c>
      <c r="M36" s="388">
        <v>56</v>
      </c>
      <c r="N36" s="36" t="s">
        <v>809</v>
      </c>
      <c r="O36" s="35">
        <v>1000</v>
      </c>
      <c r="P36" s="37" t="s">
        <v>227</v>
      </c>
      <c r="Q36" s="37" t="s">
        <v>318</v>
      </c>
      <c r="R36" s="394" t="s">
        <v>417</v>
      </c>
      <c r="S36" s="108">
        <v>4</v>
      </c>
      <c r="T36" s="42">
        <v>21</v>
      </c>
    </row>
    <row r="37" spans="1:20" ht="15" customHeight="1">
      <c r="A37" s="35">
        <v>32</v>
      </c>
      <c r="B37" s="35">
        <v>31</v>
      </c>
      <c r="C37" s="36" t="s">
        <v>450</v>
      </c>
      <c r="D37" s="35">
        <v>1000</v>
      </c>
      <c r="E37" s="36" t="s">
        <v>802</v>
      </c>
      <c r="F37" s="37" t="s">
        <v>228</v>
      </c>
      <c r="G37" s="37" t="s">
        <v>314</v>
      </c>
      <c r="H37" s="37" t="s">
        <v>411</v>
      </c>
      <c r="I37" s="37" t="s">
        <v>588</v>
      </c>
      <c r="J37" s="37" t="s">
        <v>230</v>
      </c>
      <c r="K37" s="391"/>
      <c r="L37" s="108">
        <v>14</v>
      </c>
      <c r="M37" s="388">
        <v>57</v>
      </c>
      <c r="N37" s="36" t="s">
        <v>472</v>
      </c>
      <c r="O37" s="35">
        <v>1000</v>
      </c>
      <c r="P37" s="37" t="s">
        <v>227</v>
      </c>
      <c r="Q37" s="37" t="s">
        <v>318</v>
      </c>
      <c r="R37" s="394" t="s">
        <v>414</v>
      </c>
      <c r="S37" s="108">
        <v>4</v>
      </c>
      <c r="T37" s="42">
        <v>20</v>
      </c>
    </row>
    <row r="38" spans="1:20" ht="15" customHeight="1">
      <c r="A38" s="35">
        <v>33</v>
      </c>
      <c r="B38" s="35">
        <v>40</v>
      </c>
      <c r="C38" s="36" t="s">
        <v>733</v>
      </c>
      <c r="D38" s="35">
        <v>1000</v>
      </c>
      <c r="E38" s="36" t="s">
        <v>653</v>
      </c>
      <c r="F38" s="37" t="s">
        <v>227</v>
      </c>
      <c r="G38" s="37" t="s">
        <v>314</v>
      </c>
      <c r="H38" s="37" t="s">
        <v>412</v>
      </c>
      <c r="I38" s="37" t="s">
        <v>568</v>
      </c>
      <c r="J38" s="37" t="s">
        <v>229</v>
      </c>
      <c r="K38" s="391"/>
      <c r="L38" s="108">
        <v>15</v>
      </c>
      <c r="M38" s="388">
        <v>58</v>
      </c>
      <c r="N38" s="36" t="s">
        <v>529</v>
      </c>
      <c r="O38" s="35">
        <v>1000</v>
      </c>
      <c r="P38" s="37" t="s">
        <v>227</v>
      </c>
      <c r="Q38" s="37" t="s">
        <v>318</v>
      </c>
      <c r="R38" s="394" t="s">
        <v>315</v>
      </c>
      <c r="S38" s="108">
        <v>3</v>
      </c>
      <c r="T38" s="42">
        <v>19</v>
      </c>
    </row>
    <row r="39" spans="1:20" ht="15" customHeight="1">
      <c r="A39" s="35">
        <v>34</v>
      </c>
      <c r="B39" s="35">
        <v>79</v>
      </c>
      <c r="C39" s="36" t="s">
        <v>348</v>
      </c>
      <c r="D39" s="35">
        <v>1000</v>
      </c>
      <c r="E39" s="36" t="s">
        <v>344</v>
      </c>
      <c r="F39" s="37" t="s">
        <v>226</v>
      </c>
      <c r="G39" s="37" t="s">
        <v>314</v>
      </c>
      <c r="H39" s="37" t="s">
        <v>486</v>
      </c>
      <c r="I39" s="37" t="s">
        <v>503</v>
      </c>
      <c r="J39" s="37" t="s">
        <v>229</v>
      </c>
      <c r="K39" s="391"/>
      <c r="L39" s="108">
        <v>16</v>
      </c>
      <c r="M39" s="388">
        <v>59</v>
      </c>
      <c r="N39" s="36" t="s">
        <v>736</v>
      </c>
      <c r="O39" s="35">
        <v>1000</v>
      </c>
      <c r="P39" s="37" t="s">
        <v>227</v>
      </c>
      <c r="Q39" s="37" t="s">
        <v>321</v>
      </c>
      <c r="R39" s="394" t="s">
        <v>419</v>
      </c>
      <c r="S39" s="108">
        <v>3</v>
      </c>
      <c r="T39" s="42">
        <v>18</v>
      </c>
    </row>
    <row r="40" spans="1:20" ht="15" customHeight="1">
      <c r="A40" s="35">
        <v>35</v>
      </c>
      <c r="B40" s="35">
        <v>69</v>
      </c>
      <c r="C40" s="36" t="s">
        <v>403</v>
      </c>
      <c r="D40" s="35">
        <v>1000</v>
      </c>
      <c r="E40" s="36" t="s">
        <v>87</v>
      </c>
      <c r="F40" s="37" t="s">
        <v>228</v>
      </c>
      <c r="G40" s="37" t="s">
        <v>314</v>
      </c>
      <c r="H40" s="37" t="s">
        <v>486</v>
      </c>
      <c r="I40" s="37" t="s">
        <v>567</v>
      </c>
      <c r="J40" s="37" t="s">
        <v>229</v>
      </c>
      <c r="K40" s="391"/>
      <c r="L40" s="108">
        <v>17</v>
      </c>
      <c r="M40" s="388">
        <v>60</v>
      </c>
      <c r="N40" s="36" t="s">
        <v>738</v>
      </c>
      <c r="O40" s="35">
        <v>1000</v>
      </c>
      <c r="P40" s="37" t="s">
        <v>227</v>
      </c>
      <c r="Q40" s="37" t="s">
        <v>321</v>
      </c>
      <c r="R40" s="394" t="s">
        <v>427</v>
      </c>
      <c r="S40" s="108">
        <v>3</v>
      </c>
      <c r="T40" s="42">
        <v>17</v>
      </c>
    </row>
    <row r="41" spans="1:20" ht="15" customHeight="1">
      <c r="A41" s="35">
        <v>36</v>
      </c>
      <c r="B41" s="35">
        <v>61</v>
      </c>
      <c r="C41" s="36" t="s">
        <v>408</v>
      </c>
      <c r="D41" s="35">
        <v>1000</v>
      </c>
      <c r="E41" s="36" t="s">
        <v>802</v>
      </c>
      <c r="F41" s="37" t="s">
        <v>228</v>
      </c>
      <c r="G41" s="37" t="s">
        <v>317</v>
      </c>
      <c r="H41" s="37" t="s">
        <v>440</v>
      </c>
      <c r="I41" s="37" t="s">
        <v>501</v>
      </c>
      <c r="J41" s="37" t="s">
        <v>230</v>
      </c>
      <c r="K41" s="391"/>
      <c r="L41" s="108">
        <v>18</v>
      </c>
      <c r="M41" s="388">
        <v>63</v>
      </c>
      <c r="N41" s="36" t="s">
        <v>445</v>
      </c>
      <c r="O41" s="35">
        <v>1000</v>
      </c>
      <c r="P41" s="37" t="s">
        <v>227</v>
      </c>
      <c r="Q41" s="37" t="s">
        <v>321</v>
      </c>
      <c r="R41" s="394" t="s">
        <v>313</v>
      </c>
      <c r="S41" s="108">
        <v>3</v>
      </c>
      <c r="T41" s="42">
        <v>16</v>
      </c>
    </row>
    <row r="42" spans="1:20" ht="15" customHeight="1">
      <c r="A42" s="35">
        <v>37</v>
      </c>
      <c r="B42" s="35">
        <v>55</v>
      </c>
      <c r="C42" s="36" t="s">
        <v>407</v>
      </c>
      <c r="D42" s="35">
        <v>1000</v>
      </c>
      <c r="E42" s="36" t="s">
        <v>802</v>
      </c>
      <c r="F42" s="37" t="s">
        <v>228</v>
      </c>
      <c r="G42" s="37" t="s">
        <v>317</v>
      </c>
      <c r="H42" s="37" t="s">
        <v>484</v>
      </c>
      <c r="I42" s="37" t="s">
        <v>501</v>
      </c>
      <c r="J42" s="37" t="s">
        <v>230</v>
      </c>
      <c r="K42" s="391"/>
      <c r="L42" s="108">
        <v>19</v>
      </c>
      <c r="M42" s="388">
        <v>65</v>
      </c>
      <c r="N42" s="36" t="s">
        <v>608</v>
      </c>
      <c r="O42" s="35">
        <v>1000</v>
      </c>
      <c r="P42" s="37" t="s">
        <v>227</v>
      </c>
      <c r="Q42" s="37" t="s">
        <v>323</v>
      </c>
      <c r="R42" s="394" t="s">
        <v>419</v>
      </c>
      <c r="S42" s="108">
        <v>3</v>
      </c>
      <c r="T42" s="42">
        <v>15</v>
      </c>
    </row>
    <row r="43" spans="1:20" ht="15" customHeight="1">
      <c r="A43" s="35">
        <v>38</v>
      </c>
      <c r="B43" s="35">
        <v>41</v>
      </c>
      <c r="C43" s="36" t="s">
        <v>473</v>
      </c>
      <c r="D43" s="35">
        <v>1000</v>
      </c>
      <c r="E43" s="36" t="s">
        <v>653</v>
      </c>
      <c r="F43" s="37" t="s">
        <v>227</v>
      </c>
      <c r="G43" s="37" t="s">
        <v>317</v>
      </c>
      <c r="H43" s="37" t="s">
        <v>484</v>
      </c>
      <c r="I43" s="37" t="s">
        <v>497</v>
      </c>
      <c r="J43" s="37" t="s">
        <v>230</v>
      </c>
      <c r="K43" s="391"/>
      <c r="L43" s="108">
        <v>20</v>
      </c>
      <c r="M43" s="388">
        <v>67</v>
      </c>
      <c r="N43" s="36" t="s">
        <v>737</v>
      </c>
      <c r="O43" s="35">
        <v>1000</v>
      </c>
      <c r="P43" s="37" t="s">
        <v>227</v>
      </c>
      <c r="Q43" s="37" t="s">
        <v>323</v>
      </c>
      <c r="R43" s="394" t="s">
        <v>417</v>
      </c>
      <c r="S43" s="108">
        <v>2</v>
      </c>
      <c r="T43" s="42">
        <v>14</v>
      </c>
    </row>
    <row r="44" spans="1:20" ht="15" customHeight="1">
      <c r="A44" s="35">
        <v>39</v>
      </c>
      <c r="B44" s="35">
        <v>29</v>
      </c>
      <c r="C44" s="36" t="s">
        <v>585</v>
      </c>
      <c r="D44" s="35">
        <v>1000</v>
      </c>
      <c r="E44" s="36" t="s">
        <v>87</v>
      </c>
      <c r="F44" s="37" t="s">
        <v>228</v>
      </c>
      <c r="G44" s="37" t="s">
        <v>317</v>
      </c>
      <c r="H44" s="37" t="s">
        <v>484</v>
      </c>
      <c r="I44" s="37" t="s">
        <v>507</v>
      </c>
      <c r="J44" s="37" t="s">
        <v>230</v>
      </c>
      <c r="K44" s="391"/>
      <c r="L44" s="108">
        <v>21</v>
      </c>
      <c r="M44" s="388">
        <v>70</v>
      </c>
      <c r="N44" s="36" t="s">
        <v>600</v>
      </c>
      <c r="O44" s="35">
        <v>1000</v>
      </c>
      <c r="P44" s="37" t="s">
        <v>227</v>
      </c>
      <c r="Q44" s="37" t="s">
        <v>323</v>
      </c>
      <c r="R44" s="394" t="s">
        <v>365</v>
      </c>
      <c r="S44" s="108">
        <v>2</v>
      </c>
      <c r="T44" s="42">
        <v>13</v>
      </c>
    </row>
    <row r="45" spans="1:20" ht="15" customHeight="1">
      <c r="A45" s="35">
        <v>40</v>
      </c>
      <c r="B45" s="369">
        <v>22</v>
      </c>
      <c r="C45" s="152" t="s">
        <v>749</v>
      </c>
      <c r="D45" s="369">
        <v>1000</v>
      </c>
      <c r="E45" s="152" t="s">
        <v>806</v>
      </c>
      <c r="F45" s="37" t="s">
        <v>228</v>
      </c>
      <c r="G45" s="37" t="s">
        <v>317</v>
      </c>
      <c r="H45" s="37" t="s">
        <v>411</v>
      </c>
      <c r="I45" s="37" t="s">
        <v>503</v>
      </c>
      <c r="J45" s="37" t="s">
        <v>230</v>
      </c>
      <c r="K45" s="391"/>
      <c r="L45" s="108">
        <v>22</v>
      </c>
      <c r="M45" s="388">
        <v>71</v>
      </c>
      <c r="N45" s="36" t="s">
        <v>463</v>
      </c>
      <c r="O45" s="35">
        <v>1000</v>
      </c>
      <c r="P45" s="37" t="s">
        <v>227</v>
      </c>
      <c r="Q45" s="37" t="s">
        <v>323</v>
      </c>
      <c r="R45" s="394" t="s">
        <v>418</v>
      </c>
      <c r="S45" s="108">
        <v>2</v>
      </c>
      <c r="T45" s="42">
        <v>12</v>
      </c>
    </row>
    <row r="46" spans="1:20" ht="15" customHeight="1">
      <c r="A46" s="35">
        <v>41</v>
      </c>
      <c r="B46" s="35">
        <v>73</v>
      </c>
      <c r="C46" s="36" t="s">
        <v>421</v>
      </c>
      <c r="D46" s="35">
        <v>1000</v>
      </c>
      <c r="E46" s="36" t="s">
        <v>87</v>
      </c>
      <c r="F46" s="37" t="s">
        <v>228</v>
      </c>
      <c r="G46" s="37" t="s">
        <v>317</v>
      </c>
      <c r="H46" s="37" t="s">
        <v>411</v>
      </c>
      <c r="I46" s="37" t="s">
        <v>567</v>
      </c>
      <c r="J46" s="37" t="s">
        <v>230</v>
      </c>
      <c r="K46" s="391"/>
      <c r="L46" s="108">
        <v>23</v>
      </c>
      <c r="M46" s="388">
        <v>72</v>
      </c>
      <c r="N46" s="36" t="s">
        <v>664</v>
      </c>
      <c r="O46" s="35">
        <v>1000</v>
      </c>
      <c r="P46" s="37" t="s">
        <v>227</v>
      </c>
      <c r="Q46" s="37" t="s">
        <v>323</v>
      </c>
      <c r="R46" s="394" t="s">
        <v>599</v>
      </c>
      <c r="S46" s="108">
        <v>3</v>
      </c>
      <c r="T46" s="42">
        <v>11</v>
      </c>
    </row>
    <row r="47" spans="1:20" ht="15" customHeight="1">
      <c r="A47" s="35">
        <v>42</v>
      </c>
      <c r="B47" s="35">
        <v>45</v>
      </c>
      <c r="C47" s="36" t="s">
        <v>443</v>
      </c>
      <c r="D47" s="35">
        <v>1000</v>
      </c>
      <c r="E47" s="36" t="s">
        <v>802</v>
      </c>
      <c r="F47" s="37" t="s">
        <v>227</v>
      </c>
      <c r="G47" s="37" t="s">
        <v>317</v>
      </c>
      <c r="H47" s="37" t="s">
        <v>412</v>
      </c>
      <c r="I47" s="37" t="s">
        <v>568</v>
      </c>
      <c r="J47" s="37" t="s">
        <v>230</v>
      </c>
      <c r="K47" s="391"/>
      <c r="L47" s="108">
        <v>24</v>
      </c>
      <c r="M47" s="388">
        <v>73</v>
      </c>
      <c r="N47" s="36" t="s">
        <v>604</v>
      </c>
      <c r="O47" s="35">
        <v>1000</v>
      </c>
      <c r="P47" s="37" t="s">
        <v>227</v>
      </c>
      <c r="Q47" s="37" t="s">
        <v>323</v>
      </c>
      <c r="R47" s="394" t="s">
        <v>607</v>
      </c>
      <c r="S47" s="108">
        <v>2</v>
      </c>
      <c r="T47" s="42">
        <v>10</v>
      </c>
    </row>
    <row r="48" spans="1:20" ht="15" customHeight="1">
      <c r="A48" s="35">
        <v>43</v>
      </c>
      <c r="B48" s="35">
        <v>78</v>
      </c>
      <c r="C48" s="36" t="s">
        <v>465</v>
      </c>
      <c r="D48" s="35">
        <v>1000</v>
      </c>
      <c r="E48" s="36" t="s">
        <v>805</v>
      </c>
      <c r="F48" s="37" t="s">
        <v>228</v>
      </c>
      <c r="G48" s="37" t="s">
        <v>317</v>
      </c>
      <c r="H48" s="37" t="s">
        <v>485</v>
      </c>
      <c r="I48" s="37" t="s">
        <v>509</v>
      </c>
      <c r="J48" s="37" t="s">
        <v>231</v>
      </c>
      <c r="K48" s="391"/>
      <c r="L48" s="108">
        <v>25</v>
      </c>
      <c r="M48" s="388">
        <v>74</v>
      </c>
      <c r="N48" s="36" t="s">
        <v>605</v>
      </c>
      <c r="O48" s="35">
        <v>1000</v>
      </c>
      <c r="P48" s="37" t="s">
        <v>227</v>
      </c>
      <c r="Q48" s="37" t="s">
        <v>324</v>
      </c>
      <c r="R48" s="394" t="s">
        <v>415</v>
      </c>
      <c r="S48" s="108">
        <v>2</v>
      </c>
      <c r="T48" s="42">
        <v>9</v>
      </c>
    </row>
    <row r="49" spans="1:20" ht="15" customHeight="1">
      <c r="A49" s="35">
        <v>44</v>
      </c>
      <c r="B49" s="35">
        <v>24</v>
      </c>
      <c r="C49" s="36" t="s">
        <v>462</v>
      </c>
      <c r="D49" s="35">
        <v>1000</v>
      </c>
      <c r="E49" s="36" t="s">
        <v>87</v>
      </c>
      <c r="F49" s="37" t="s">
        <v>227</v>
      </c>
      <c r="G49" s="37" t="s">
        <v>317</v>
      </c>
      <c r="H49" s="37" t="s">
        <v>415</v>
      </c>
      <c r="I49" s="37" t="s">
        <v>423</v>
      </c>
      <c r="J49" s="37" t="s">
        <v>230</v>
      </c>
      <c r="K49" s="391"/>
      <c r="L49" s="108">
        <v>26</v>
      </c>
      <c r="M49" s="388">
        <v>76</v>
      </c>
      <c r="N49" s="36" t="s">
        <v>812</v>
      </c>
      <c r="O49" s="35">
        <v>1000</v>
      </c>
      <c r="P49" s="37" t="s">
        <v>227</v>
      </c>
      <c r="Q49" s="37" t="s">
        <v>325</v>
      </c>
      <c r="R49" s="394" t="s">
        <v>599</v>
      </c>
      <c r="S49" s="108">
        <v>2</v>
      </c>
      <c r="T49" s="42">
        <v>8</v>
      </c>
    </row>
    <row r="50" spans="1:20" ht="15" customHeight="1">
      <c r="A50" s="35">
        <v>45</v>
      </c>
      <c r="B50" s="35">
        <v>72</v>
      </c>
      <c r="C50" s="36" t="s">
        <v>783</v>
      </c>
      <c r="D50" s="35">
        <v>1000</v>
      </c>
      <c r="E50" s="36" t="s">
        <v>653</v>
      </c>
      <c r="F50" s="37" t="s">
        <v>227</v>
      </c>
      <c r="G50" s="37" t="s">
        <v>318</v>
      </c>
      <c r="H50" s="37" t="s">
        <v>424</v>
      </c>
      <c r="I50" s="37" t="s">
        <v>501</v>
      </c>
      <c r="J50" s="37" t="s">
        <v>231</v>
      </c>
      <c r="K50" s="391"/>
      <c r="L50" s="108">
        <v>27</v>
      </c>
      <c r="M50" s="388">
        <v>77</v>
      </c>
      <c r="N50" s="36" t="s">
        <v>741</v>
      </c>
      <c r="O50" s="35">
        <v>1000</v>
      </c>
      <c r="P50" s="37" t="s">
        <v>227</v>
      </c>
      <c r="Q50" s="37" t="s">
        <v>325</v>
      </c>
      <c r="R50" s="394" t="s">
        <v>320</v>
      </c>
      <c r="S50" s="108">
        <v>2</v>
      </c>
      <c r="T50" s="42">
        <v>7</v>
      </c>
    </row>
    <row r="51" spans="1:20" ht="15" customHeight="1">
      <c r="A51" s="35">
        <v>46</v>
      </c>
      <c r="B51" s="35">
        <v>34</v>
      </c>
      <c r="C51" s="36" t="s">
        <v>533</v>
      </c>
      <c r="D51" s="35">
        <v>1000</v>
      </c>
      <c r="E51" s="36" t="s">
        <v>526</v>
      </c>
      <c r="F51" s="37" t="s">
        <v>224</v>
      </c>
      <c r="G51" s="37" t="s">
        <v>318</v>
      </c>
      <c r="H51" s="37" t="s">
        <v>424</v>
      </c>
      <c r="I51" s="37" t="s">
        <v>567</v>
      </c>
      <c r="J51" s="37" t="s">
        <v>232</v>
      </c>
      <c r="K51" s="391"/>
      <c r="L51" s="108">
        <v>28</v>
      </c>
      <c r="M51" s="388">
        <v>79</v>
      </c>
      <c r="N51" s="36" t="s">
        <v>537</v>
      </c>
      <c r="O51" s="35">
        <v>1000</v>
      </c>
      <c r="P51" s="37" t="s">
        <v>227</v>
      </c>
      <c r="Q51" s="37" t="s">
        <v>326</v>
      </c>
      <c r="R51" s="394" t="s">
        <v>418</v>
      </c>
      <c r="S51" s="108">
        <v>0</v>
      </c>
      <c r="T51" s="42">
        <v>6</v>
      </c>
    </row>
    <row r="52" spans="1:20" ht="15" customHeight="1">
      <c r="A52" s="35">
        <v>47</v>
      </c>
      <c r="B52" s="35">
        <v>68</v>
      </c>
      <c r="C52" s="36" t="s">
        <v>461</v>
      </c>
      <c r="D52" s="35">
        <v>1000</v>
      </c>
      <c r="E52" s="36" t="s">
        <v>653</v>
      </c>
      <c r="F52" s="37" t="s">
        <v>228</v>
      </c>
      <c r="G52" s="37" t="s">
        <v>318</v>
      </c>
      <c r="H52" s="37" t="s">
        <v>412</v>
      </c>
      <c r="I52" s="37" t="s">
        <v>499</v>
      </c>
      <c r="J52" s="37" t="s">
        <v>231</v>
      </c>
      <c r="K52" s="391"/>
      <c r="L52" s="108">
        <v>29</v>
      </c>
      <c r="M52" s="388">
        <v>80</v>
      </c>
      <c r="N52" s="36" t="s">
        <v>597</v>
      </c>
      <c r="O52" s="35">
        <v>1000</v>
      </c>
      <c r="P52" s="37" t="s">
        <v>227</v>
      </c>
      <c r="Q52" s="37" t="s">
        <v>772</v>
      </c>
      <c r="R52" s="394" t="s">
        <v>316</v>
      </c>
      <c r="S52" s="108">
        <v>1</v>
      </c>
      <c r="T52" s="42">
        <v>5</v>
      </c>
    </row>
    <row r="53" spans="1:11" ht="15" customHeight="1">
      <c r="A53" s="35">
        <v>48</v>
      </c>
      <c r="B53" s="35">
        <v>51</v>
      </c>
      <c r="C53" s="36" t="s">
        <v>58</v>
      </c>
      <c r="D53" s="35">
        <v>1000</v>
      </c>
      <c r="E53" s="36" t="s">
        <v>235</v>
      </c>
      <c r="F53" s="37" t="s">
        <v>224</v>
      </c>
      <c r="G53" s="37" t="s">
        <v>318</v>
      </c>
      <c r="H53" s="37" t="s">
        <v>412</v>
      </c>
      <c r="I53" s="37" t="s">
        <v>503</v>
      </c>
      <c r="J53" s="37" t="s">
        <v>230</v>
      </c>
      <c r="K53" s="381"/>
    </row>
    <row r="54" spans="1:14" ht="15" customHeight="1">
      <c r="A54" s="35">
        <v>49</v>
      </c>
      <c r="B54" s="35">
        <v>57</v>
      </c>
      <c r="C54" s="36" t="s">
        <v>336</v>
      </c>
      <c r="D54" s="35">
        <v>1000</v>
      </c>
      <c r="E54" s="36" t="s">
        <v>805</v>
      </c>
      <c r="F54" s="37" t="s">
        <v>228</v>
      </c>
      <c r="G54" s="37" t="s">
        <v>318</v>
      </c>
      <c r="H54" s="37" t="s">
        <v>412</v>
      </c>
      <c r="I54" s="37" t="s">
        <v>588</v>
      </c>
      <c r="J54" s="37" t="s">
        <v>230</v>
      </c>
      <c r="M54" s="200"/>
      <c r="N54" s="387" t="s">
        <v>435</v>
      </c>
    </row>
    <row r="55" spans="1:11" ht="15" customHeight="1">
      <c r="A55" s="35">
        <v>50</v>
      </c>
      <c r="B55" s="35">
        <v>46</v>
      </c>
      <c r="C55" s="36" t="s">
        <v>807</v>
      </c>
      <c r="D55" s="35">
        <v>1000</v>
      </c>
      <c r="E55" s="36" t="s">
        <v>235</v>
      </c>
      <c r="F55" s="37" t="s">
        <v>228</v>
      </c>
      <c r="G55" s="37" t="s">
        <v>318</v>
      </c>
      <c r="H55" s="37" t="s">
        <v>486</v>
      </c>
      <c r="I55" s="37" t="s">
        <v>516</v>
      </c>
      <c r="J55" s="37" t="s">
        <v>230</v>
      </c>
      <c r="K55" s="381"/>
    </row>
    <row r="56" spans="1:19" ht="15" customHeight="1">
      <c r="A56" s="35">
        <v>51</v>
      </c>
      <c r="B56" s="35">
        <v>38</v>
      </c>
      <c r="C56" s="36" t="s">
        <v>527</v>
      </c>
      <c r="D56" s="35">
        <v>1000</v>
      </c>
      <c r="E56" s="36" t="s">
        <v>526</v>
      </c>
      <c r="F56" s="37" t="s">
        <v>224</v>
      </c>
      <c r="G56" s="37" t="s">
        <v>318</v>
      </c>
      <c r="H56" s="37" t="s">
        <v>416</v>
      </c>
      <c r="I56" s="37" t="s">
        <v>568</v>
      </c>
      <c r="J56" s="37" t="s">
        <v>230</v>
      </c>
      <c r="K56" s="381"/>
      <c r="L56" s="265" t="s">
        <v>410</v>
      </c>
      <c r="M56" s="109" t="s">
        <v>813</v>
      </c>
      <c r="N56" s="379" t="s">
        <v>221</v>
      </c>
      <c r="O56" s="378" t="s">
        <v>238</v>
      </c>
      <c r="P56" s="109" t="s">
        <v>404</v>
      </c>
      <c r="Q56" s="109" t="s">
        <v>222</v>
      </c>
      <c r="R56" s="109" t="s">
        <v>223</v>
      </c>
      <c r="S56" s="265" t="s">
        <v>775</v>
      </c>
    </row>
    <row r="57" spans="1:20" ht="15" customHeight="1">
      <c r="A57" s="35">
        <v>52</v>
      </c>
      <c r="B57" s="35">
        <v>20</v>
      </c>
      <c r="C57" s="36" t="s">
        <v>420</v>
      </c>
      <c r="D57" s="35">
        <v>1100</v>
      </c>
      <c r="E57" s="36" t="s">
        <v>399</v>
      </c>
      <c r="F57" s="37" t="s">
        <v>227</v>
      </c>
      <c r="G57" s="37" t="s">
        <v>318</v>
      </c>
      <c r="H57" s="37" t="s">
        <v>416</v>
      </c>
      <c r="I57" s="37" t="s">
        <v>505</v>
      </c>
      <c r="J57" s="37" t="s">
        <v>230</v>
      </c>
      <c r="K57" s="391"/>
      <c r="L57" s="108">
        <v>1</v>
      </c>
      <c r="M57" s="388">
        <v>7</v>
      </c>
      <c r="N57" s="36" t="s">
        <v>330</v>
      </c>
      <c r="O57" s="35">
        <v>1100</v>
      </c>
      <c r="P57" s="37" t="s">
        <v>228</v>
      </c>
      <c r="Q57" s="37" t="s">
        <v>478</v>
      </c>
      <c r="R57" s="394" t="s">
        <v>512</v>
      </c>
      <c r="S57" s="108">
        <v>6</v>
      </c>
      <c r="T57" s="42">
        <v>40</v>
      </c>
    </row>
    <row r="58" spans="1:20" ht="15" customHeight="1">
      <c r="A58" s="35">
        <v>53</v>
      </c>
      <c r="B58" s="35">
        <v>64</v>
      </c>
      <c r="C58" s="36" t="s">
        <v>361</v>
      </c>
      <c r="D58" s="35">
        <v>1000</v>
      </c>
      <c r="E58" s="36" t="s">
        <v>495</v>
      </c>
      <c r="F58" s="37" t="s">
        <v>227</v>
      </c>
      <c r="G58" s="37" t="s">
        <v>318</v>
      </c>
      <c r="H58" s="37" t="s">
        <v>419</v>
      </c>
      <c r="I58" s="37" t="s">
        <v>505</v>
      </c>
      <c r="J58" s="37" t="s">
        <v>230</v>
      </c>
      <c r="K58" s="391"/>
      <c r="L58" s="108">
        <v>2</v>
      </c>
      <c r="M58" s="388">
        <v>9</v>
      </c>
      <c r="N58" s="36" t="s">
        <v>268</v>
      </c>
      <c r="O58" s="35">
        <v>1260</v>
      </c>
      <c r="P58" s="37" t="s">
        <v>228</v>
      </c>
      <c r="Q58" s="37" t="s">
        <v>310</v>
      </c>
      <c r="R58" s="394" t="s">
        <v>550</v>
      </c>
      <c r="S58" s="108">
        <v>6</v>
      </c>
      <c r="T58" s="42">
        <v>35</v>
      </c>
    </row>
    <row r="59" spans="1:20" ht="15" customHeight="1">
      <c r="A59" s="35">
        <v>54</v>
      </c>
      <c r="B59" s="35">
        <v>60</v>
      </c>
      <c r="C59" s="36" t="s">
        <v>338</v>
      </c>
      <c r="D59" s="35">
        <v>1000</v>
      </c>
      <c r="E59" s="36" t="s">
        <v>87</v>
      </c>
      <c r="F59" s="37" t="s">
        <v>228</v>
      </c>
      <c r="G59" s="37" t="s">
        <v>318</v>
      </c>
      <c r="H59" s="37" t="s">
        <v>485</v>
      </c>
      <c r="I59" s="37" t="s">
        <v>509</v>
      </c>
      <c r="J59" s="37" t="s">
        <v>230</v>
      </c>
      <c r="K59" s="391"/>
      <c r="L59" s="108">
        <v>3</v>
      </c>
      <c r="M59" s="388">
        <v>11</v>
      </c>
      <c r="N59" s="36" t="s">
        <v>289</v>
      </c>
      <c r="O59" s="35">
        <v>1279</v>
      </c>
      <c r="P59" s="37" t="s">
        <v>228</v>
      </c>
      <c r="Q59" s="37" t="s">
        <v>310</v>
      </c>
      <c r="R59" s="394" t="s">
        <v>567</v>
      </c>
      <c r="S59" s="108">
        <v>6</v>
      </c>
      <c r="T59" s="42">
        <v>32</v>
      </c>
    </row>
    <row r="60" spans="1:20" ht="15" customHeight="1">
      <c r="A60" s="35">
        <v>55</v>
      </c>
      <c r="B60" s="35">
        <v>32</v>
      </c>
      <c r="C60" s="36" t="s">
        <v>751</v>
      </c>
      <c r="D60" s="35">
        <v>1000</v>
      </c>
      <c r="E60" s="57" t="s">
        <v>399</v>
      </c>
      <c r="F60" s="37" t="s">
        <v>228</v>
      </c>
      <c r="G60" s="37" t="s">
        <v>318</v>
      </c>
      <c r="H60" s="37" t="s">
        <v>425</v>
      </c>
      <c r="I60" s="37" t="s">
        <v>439</v>
      </c>
      <c r="J60" s="37" t="s">
        <v>230</v>
      </c>
      <c r="K60" s="391"/>
      <c r="L60" s="108">
        <v>4</v>
      </c>
      <c r="M60" s="388">
        <v>17</v>
      </c>
      <c r="N60" s="36" t="s">
        <v>449</v>
      </c>
      <c r="O60" s="35">
        <v>1000</v>
      </c>
      <c r="P60" s="37" t="s">
        <v>228</v>
      </c>
      <c r="Q60" s="37" t="s">
        <v>310</v>
      </c>
      <c r="R60" s="394" t="s">
        <v>484</v>
      </c>
      <c r="S60" s="108">
        <v>5</v>
      </c>
      <c r="T60" s="42">
        <v>30</v>
      </c>
    </row>
    <row r="61" spans="1:20" ht="15" customHeight="1">
      <c r="A61" s="35">
        <v>56</v>
      </c>
      <c r="B61" s="35">
        <v>76</v>
      </c>
      <c r="C61" s="36" t="s">
        <v>809</v>
      </c>
      <c r="D61" s="35">
        <v>1000</v>
      </c>
      <c r="E61" s="36" t="s">
        <v>653</v>
      </c>
      <c r="F61" s="37" t="s">
        <v>227</v>
      </c>
      <c r="G61" s="37" t="s">
        <v>318</v>
      </c>
      <c r="H61" s="37" t="s">
        <v>417</v>
      </c>
      <c r="I61" s="37" t="s">
        <v>514</v>
      </c>
      <c r="J61" s="37" t="s">
        <v>230</v>
      </c>
      <c r="K61" s="391"/>
      <c r="L61" s="108">
        <v>5</v>
      </c>
      <c r="M61" s="388">
        <v>21</v>
      </c>
      <c r="N61" s="36" t="s">
        <v>292</v>
      </c>
      <c r="O61" s="35">
        <v>1000</v>
      </c>
      <c r="P61" s="37" t="s">
        <v>228</v>
      </c>
      <c r="Q61" s="37" t="s">
        <v>312</v>
      </c>
      <c r="R61" s="394" t="s">
        <v>423</v>
      </c>
      <c r="S61" s="108">
        <v>4</v>
      </c>
      <c r="T61" s="42">
        <v>29</v>
      </c>
    </row>
    <row r="62" spans="1:20" ht="15" customHeight="1">
      <c r="A62" s="35">
        <v>57</v>
      </c>
      <c r="B62" s="35">
        <v>70</v>
      </c>
      <c r="C62" s="36" t="s">
        <v>472</v>
      </c>
      <c r="D62" s="35">
        <v>1000</v>
      </c>
      <c r="E62" s="36" t="s">
        <v>344</v>
      </c>
      <c r="F62" s="37" t="s">
        <v>227</v>
      </c>
      <c r="G62" s="37" t="s">
        <v>318</v>
      </c>
      <c r="H62" s="37" t="s">
        <v>414</v>
      </c>
      <c r="I62" s="37" t="s">
        <v>440</v>
      </c>
      <c r="J62" s="37" t="s">
        <v>230</v>
      </c>
      <c r="K62" s="391"/>
      <c r="L62" s="108">
        <v>6</v>
      </c>
      <c r="M62" s="388">
        <v>26</v>
      </c>
      <c r="N62" s="36" t="s">
        <v>373</v>
      </c>
      <c r="O62" s="35">
        <v>1319</v>
      </c>
      <c r="P62" s="37" t="s">
        <v>228</v>
      </c>
      <c r="Q62" s="37" t="s">
        <v>314</v>
      </c>
      <c r="R62" s="394" t="s">
        <v>588</v>
      </c>
      <c r="S62" s="108">
        <v>5</v>
      </c>
      <c r="T62" s="42">
        <v>28</v>
      </c>
    </row>
    <row r="63" spans="1:20" ht="15" customHeight="1">
      <c r="A63" s="35">
        <v>58</v>
      </c>
      <c r="B63" s="35">
        <v>44</v>
      </c>
      <c r="C63" s="36" t="s">
        <v>529</v>
      </c>
      <c r="D63" s="35">
        <v>1000</v>
      </c>
      <c r="E63" s="36" t="s">
        <v>108</v>
      </c>
      <c r="F63" s="37" t="s">
        <v>227</v>
      </c>
      <c r="G63" s="37" t="s">
        <v>318</v>
      </c>
      <c r="H63" s="37" t="s">
        <v>315</v>
      </c>
      <c r="I63" s="37" t="s">
        <v>411</v>
      </c>
      <c r="J63" s="37" t="s">
        <v>231</v>
      </c>
      <c r="L63" s="108">
        <v>7</v>
      </c>
      <c r="M63" s="388">
        <v>27</v>
      </c>
      <c r="N63" s="36" t="s">
        <v>102</v>
      </c>
      <c r="O63" s="35">
        <v>1000</v>
      </c>
      <c r="P63" s="37" t="s">
        <v>228</v>
      </c>
      <c r="Q63" s="37" t="s">
        <v>314</v>
      </c>
      <c r="R63" s="394" t="s">
        <v>505</v>
      </c>
      <c r="S63" s="108">
        <v>5</v>
      </c>
      <c r="T63" s="42">
        <v>27</v>
      </c>
    </row>
    <row r="64" spans="1:20" ht="15" customHeight="1">
      <c r="A64" s="35">
        <v>59</v>
      </c>
      <c r="B64" s="369">
        <v>48</v>
      </c>
      <c r="C64" s="152" t="s">
        <v>736</v>
      </c>
      <c r="D64" s="369">
        <v>1000</v>
      </c>
      <c r="E64" s="152" t="s">
        <v>806</v>
      </c>
      <c r="F64" s="37" t="s">
        <v>227</v>
      </c>
      <c r="G64" s="37" t="s">
        <v>321</v>
      </c>
      <c r="H64" s="37" t="s">
        <v>419</v>
      </c>
      <c r="I64" s="37" t="s">
        <v>505</v>
      </c>
      <c r="J64" s="37" t="s">
        <v>231</v>
      </c>
      <c r="L64" s="108">
        <v>8</v>
      </c>
      <c r="M64" s="388">
        <v>32</v>
      </c>
      <c r="N64" s="36" t="s">
        <v>450</v>
      </c>
      <c r="O64" s="35">
        <v>1000</v>
      </c>
      <c r="P64" s="37" t="s">
        <v>228</v>
      </c>
      <c r="Q64" s="37" t="s">
        <v>314</v>
      </c>
      <c r="R64" s="394" t="s">
        <v>411</v>
      </c>
      <c r="S64" s="108">
        <v>4</v>
      </c>
      <c r="T64" s="42">
        <v>26</v>
      </c>
    </row>
    <row r="65" spans="1:20" ht="15" customHeight="1">
      <c r="A65" s="35">
        <v>60</v>
      </c>
      <c r="B65" s="35">
        <v>25</v>
      </c>
      <c r="C65" s="36" t="s">
        <v>738</v>
      </c>
      <c r="D65" s="35">
        <v>1000</v>
      </c>
      <c r="E65" s="36" t="s">
        <v>108</v>
      </c>
      <c r="F65" s="37" t="s">
        <v>227</v>
      </c>
      <c r="G65" s="37" t="s">
        <v>321</v>
      </c>
      <c r="H65" s="37" t="s">
        <v>427</v>
      </c>
      <c r="I65" s="37" t="s">
        <v>440</v>
      </c>
      <c r="J65" s="37" t="s">
        <v>231</v>
      </c>
      <c r="L65" s="108">
        <v>9</v>
      </c>
      <c r="M65" s="388">
        <v>35</v>
      </c>
      <c r="N65" s="36" t="s">
        <v>403</v>
      </c>
      <c r="O65" s="35">
        <v>1000</v>
      </c>
      <c r="P65" s="37" t="s">
        <v>228</v>
      </c>
      <c r="Q65" s="37" t="s">
        <v>314</v>
      </c>
      <c r="R65" s="394" t="s">
        <v>486</v>
      </c>
      <c r="S65" s="108">
        <v>5</v>
      </c>
      <c r="T65" s="42">
        <v>25</v>
      </c>
    </row>
    <row r="66" spans="1:20" ht="15" customHeight="1">
      <c r="A66" s="35">
        <v>61</v>
      </c>
      <c r="B66" s="35">
        <v>37</v>
      </c>
      <c r="C66" s="36" t="s">
        <v>474</v>
      </c>
      <c r="D66" s="35">
        <v>1000</v>
      </c>
      <c r="E66" s="36" t="s">
        <v>344</v>
      </c>
      <c r="F66" s="37" t="s">
        <v>228</v>
      </c>
      <c r="G66" s="37" t="s">
        <v>321</v>
      </c>
      <c r="H66" s="37" t="s">
        <v>428</v>
      </c>
      <c r="I66" s="37" t="s">
        <v>411</v>
      </c>
      <c r="J66" s="37" t="s">
        <v>231</v>
      </c>
      <c r="L66" s="108">
        <v>10</v>
      </c>
      <c r="M66" s="388">
        <v>36</v>
      </c>
      <c r="N66" s="36" t="s">
        <v>408</v>
      </c>
      <c r="O66" s="35">
        <v>1000</v>
      </c>
      <c r="P66" s="37" t="s">
        <v>228</v>
      </c>
      <c r="Q66" s="37" t="s">
        <v>317</v>
      </c>
      <c r="R66" s="394" t="s">
        <v>440</v>
      </c>
      <c r="S66" s="108">
        <v>4</v>
      </c>
      <c r="T66" s="42">
        <v>24</v>
      </c>
    </row>
    <row r="67" spans="1:20" ht="15" customHeight="1">
      <c r="A67" s="35">
        <v>62</v>
      </c>
      <c r="B67" s="35">
        <v>35</v>
      </c>
      <c r="C67" s="36" t="s">
        <v>810</v>
      </c>
      <c r="D67" s="35">
        <v>1000</v>
      </c>
      <c r="E67" s="36" t="s">
        <v>344</v>
      </c>
      <c r="F67" s="37" t="s">
        <v>286</v>
      </c>
      <c r="G67" s="37" t="s">
        <v>321</v>
      </c>
      <c r="H67" s="37" t="s">
        <v>418</v>
      </c>
      <c r="I67" s="37" t="s">
        <v>486</v>
      </c>
      <c r="J67" s="37" t="s">
        <v>232</v>
      </c>
      <c r="L67" s="108">
        <v>11</v>
      </c>
      <c r="M67" s="388">
        <v>37</v>
      </c>
      <c r="N67" s="36" t="s">
        <v>407</v>
      </c>
      <c r="O67" s="35">
        <v>1000</v>
      </c>
      <c r="P67" s="37" t="s">
        <v>228</v>
      </c>
      <c r="Q67" s="37" t="s">
        <v>317</v>
      </c>
      <c r="R67" s="394" t="s">
        <v>484</v>
      </c>
      <c r="S67" s="108">
        <v>4</v>
      </c>
      <c r="T67" s="42">
        <v>23</v>
      </c>
    </row>
    <row r="68" spans="1:20" ht="15" customHeight="1">
      <c r="A68" s="35">
        <v>63</v>
      </c>
      <c r="B68" s="35">
        <v>66</v>
      </c>
      <c r="C68" s="36" t="s">
        <v>445</v>
      </c>
      <c r="D68" s="35">
        <v>1000</v>
      </c>
      <c r="E68" s="36" t="s">
        <v>495</v>
      </c>
      <c r="F68" s="37" t="s">
        <v>227</v>
      </c>
      <c r="G68" s="37" t="s">
        <v>321</v>
      </c>
      <c r="H68" s="37" t="s">
        <v>313</v>
      </c>
      <c r="I68" s="37" t="s">
        <v>485</v>
      </c>
      <c r="J68" s="37" t="s">
        <v>231</v>
      </c>
      <c r="K68" s="390"/>
      <c r="L68" s="108">
        <v>12</v>
      </c>
      <c r="M68" s="388">
        <v>39</v>
      </c>
      <c r="N68" s="36" t="s">
        <v>585</v>
      </c>
      <c r="O68" s="35">
        <v>1000</v>
      </c>
      <c r="P68" s="37" t="s">
        <v>228</v>
      </c>
      <c r="Q68" s="37" t="s">
        <v>317</v>
      </c>
      <c r="R68" s="394" t="s">
        <v>484</v>
      </c>
      <c r="S68" s="108">
        <v>4</v>
      </c>
      <c r="T68" s="42">
        <v>22</v>
      </c>
    </row>
    <row r="69" spans="1:20" ht="15" customHeight="1">
      <c r="A69" s="35">
        <v>64</v>
      </c>
      <c r="B69" s="35">
        <v>47</v>
      </c>
      <c r="C69" s="36" t="s">
        <v>748</v>
      </c>
      <c r="D69" s="35">
        <v>1000</v>
      </c>
      <c r="E69" s="36" t="s">
        <v>806</v>
      </c>
      <c r="F69" s="37" t="s">
        <v>228</v>
      </c>
      <c r="G69" s="37" t="s">
        <v>323</v>
      </c>
      <c r="H69" s="37" t="s">
        <v>411</v>
      </c>
      <c r="I69" s="37" t="s">
        <v>588</v>
      </c>
      <c r="J69" s="37" t="s">
        <v>231</v>
      </c>
      <c r="K69" s="391"/>
      <c r="L69" s="108">
        <v>13</v>
      </c>
      <c r="M69" s="388">
        <v>40</v>
      </c>
      <c r="N69" s="36" t="s">
        <v>749</v>
      </c>
      <c r="O69" s="35">
        <v>1000</v>
      </c>
      <c r="P69" s="37" t="s">
        <v>228</v>
      </c>
      <c r="Q69" s="37" t="s">
        <v>317</v>
      </c>
      <c r="R69" s="394" t="s">
        <v>411</v>
      </c>
      <c r="S69" s="108">
        <v>4</v>
      </c>
      <c r="T69" s="42">
        <v>21</v>
      </c>
    </row>
    <row r="70" spans="1:20" ht="15" customHeight="1">
      <c r="A70" s="35">
        <v>65</v>
      </c>
      <c r="B70" s="35">
        <v>77</v>
      </c>
      <c r="C70" s="36" t="s">
        <v>608</v>
      </c>
      <c r="D70" s="35">
        <v>1000</v>
      </c>
      <c r="E70" s="36" t="s">
        <v>805</v>
      </c>
      <c r="F70" s="37" t="s">
        <v>227</v>
      </c>
      <c r="G70" s="37" t="s">
        <v>323</v>
      </c>
      <c r="H70" s="37" t="s">
        <v>419</v>
      </c>
      <c r="I70" s="37" t="s">
        <v>588</v>
      </c>
      <c r="J70" s="37" t="s">
        <v>231</v>
      </c>
      <c r="K70" s="391"/>
      <c r="L70" s="108">
        <v>14</v>
      </c>
      <c r="M70" s="388">
        <v>41</v>
      </c>
      <c r="N70" s="36" t="s">
        <v>421</v>
      </c>
      <c r="O70" s="35">
        <v>1000</v>
      </c>
      <c r="P70" s="37" t="s">
        <v>228</v>
      </c>
      <c r="Q70" s="37" t="s">
        <v>317</v>
      </c>
      <c r="R70" s="394" t="s">
        <v>411</v>
      </c>
      <c r="S70" s="108">
        <v>4</v>
      </c>
      <c r="T70" s="42">
        <v>20</v>
      </c>
    </row>
    <row r="71" spans="1:20" ht="15" customHeight="1">
      <c r="A71" s="35">
        <v>66</v>
      </c>
      <c r="B71" s="35">
        <v>39</v>
      </c>
      <c r="C71" s="36" t="s">
        <v>379</v>
      </c>
      <c r="D71" s="35">
        <v>1000</v>
      </c>
      <c r="E71" s="36" t="s">
        <v>805</v>
      </c>
      <c r="F71" s="37" t="s">
        <v>228</v>
      </c>
      <c r="G71" s="37" t="s">
        <v>323</v>
      </c>
      <c r="H71" s="37" t="s">
        <v>425</v>
      </c>
      <c r="I71" s="37" t="s">
        <v>514</v>
      </c>
      <c r="J71" s="37" t="s">
        <v>231</v>
      </c>
      <c r="K71" s="391"/>
      <c r="L71" s="108">
        <v>15</v>
      </c>
      <c r="M71" s="388">
        <v>43</v>
      </c>
      <c r="N71" s="36" t="s">
        <v>465</v>
      </c>
      <c r="O71" s="35">
        <v>1000</v>
      </c>
      <c r="P71" s="37" t="s">
        <v>228</v>
      </c>
      <c r="Q71" s="37" t="s">
        <v>317</v>
      </c>
      <c r="R71" s="394" t="s">
        <v>485</v>
      </c>
      <c r="S71" s="108">
        <v>3</v>
      </c>
      <c r="T71" s="42">
        <v>19</v>
      </c>
    </row>
    <row r="72" spans="1:20" ht="15" customHeight="1">
      <c r="A72" s="35">
        <v>67</v>
      </c>
      <c r="B72" s="35">
        <v>49</v>
      </c>
      <c r="C72" s="36" t="s">
        <v>737</v>
      </c>
      <c r="D72" s="35">
        <v>1000</v>
      </c>
      <c r="E72" s="36" t="s">
        <v>108</v>
      </c>
      <c r="F72" s="37" t="s">
        <v>227</v>
      </c>
      <c r="G72" s="37" t="s">
        <v>323</v>
      </c>
      <c r="H72" s="37" t="s">
        <v>417</v>
      </c>
      <c r="I72" s="37" t="s">
        <v>514</v>
      </c>
      <c r="J72" s="37" t="s">
        <v>232</v>
      </c>
      <c r="K72" s="391"/>
      <c r="L72" s="108">
        <v>16</v>
      </c>
      <c r="M72" s="388">
        <v>47</v>
      </c>
      <c r="N72" s="36" t="s">
        <v>461</v>
      </c>
      <c r="O72" s="35">
        <v>1000</v>
      </c>
      <c r="P72" s="37" t="s">
        <v>228</v>
      </c>
      <c r="Q72" s="37" t="s">
        <v>318</v>
      </c>
      <c r="R72" s="394" t="s">
        <v>412</v>
      </c>
      <c r="S72" s="108">
        <v>3</v>
      </c>
      <c r="T72" s="42">
        <v>18</v>
      </c>
    </row>
    <row r="73" spans="1:20" ht="15" customHeight="1">
      <c r="A73" s="35">
        <v>68</v>
      </c>
      <c r="B73" s="35">
        <v>36</v>
      </c>
      <c r="C73" s="36" t="s">
        <v>466</v>
      </c>
      <c r="D73" s="35">
        <v>1000</v>
      </c>
      <c r="E73" s="36" t="s">
        <v>802</v>
      </c>
      <c r="F73" s="37" t="s">
        <v>288</v>
      </c>
      <c r="G73" s="37" t="s">
        <v>323</v>
      </c>
      <c r="H73" s="37" t="s">
        <v>417</v>
      </c>
      <c r="I73" s="37" t="s">
        <v>519</v>
      </c>
      <c r="J73" s="37" t="s">
        <v>231</v>
      </c>
      <c r="K73" s="391"/>
      <c r="L73" s="108">
        <v>17</v>
      </c>
      <c r="M73" s="388">
        <v>49</v>
      </c>
      <c r="N73" s="36" t="s">
        <v>336</v>
      </c>
      <c r="O73" s="35">
        <v>1000</v>
      </c>
      <c r="P73" s="37" t="s">
        <v>228</v>
      </c>
      <c r="Q73" s="37" t="s">
        <v>318</v>
      </c>
      <c r="R73" s="394" t="s">
        <v>412</v>
      </c>
      <c r="S73" s="108">
        <v>4</v>
      </c>
      <c r="T73" s="42">
        <v>17</v>
      </c>
    </row>
    <row r="74" spans="1:20" ht="15" customHeight="1">
      <c r="A74" s="35">
        <v>69</v>
      </c>
      <c r="B74" s="35">
        <v>63</v>
      </c>
      <c r="C74" s="36" t="s">
        <v>811</v>
      </c>
      <c r="D74" s="35">
        <v>1000</v>
      </c>
      <c r="E74" s="36" t="s">
        <v>805</v>
      </c>
      <c r="F74" s="37" t="s">
        <v>286</v>
      </c>
      <c r="G74" s="37" t="s">
        <v>323</v>
      </c>
      <c r="H74" s="37" t="s">
        <v>315</v>
      </c>
      <c r="I74" s="37" t="s">
        <v>412</v>
      </c>
      <c r="J74" s="37" t="s">
        <v>231</v>
      </c>
      <c r="K74" s="391"/>
      <c r="L74" s="108">
        <v>18</v>
      </c>
      <c r="M74" s="388">
        <v>50</v>
      </c>
      <c r="N74" s="36" t="s">
        <v>807</v>
      </c>
      <c r="O74" s="35">
        <v>1000</v>
      </c>
      <c r="P74" s="37" t="s">
        <v>228</v>
      </c>
      <c r="Q74" s="37" t="s">
        <v>318</v>
      </c>
      <c r="R74" s="394" t="s">
        <v>486</v>
      </c>
      <c r="S74" s="108">
        <v>4</v>
      </c>
      <c r="T74" s="42">
        <v>16</v>
      </c>
    </row>
    <row r="75" spans="1:20" ht="15" customHeight="1">
      <c r="A75" s="35">
        <v>70</v>
      </c>
      <c r="B75" s="35">
        <v>67</v>
      </c>
      <c r="C75" s="36" t="s">
        <v>600</v>
      </c>
      <c r="D75" s="35">
        <v>1000</v>
      </c>
      <c r="E75" s="36" t="s">
        <v>344</v>
      </c>
      <c r="F75" s="37" t="s">
        <v>227</v>
      </c>
      <c r="G75" s="37" t="s">
        <v>323</v>
      </c>
      <c r="H75" s="37" t="s">
        <v>365</v>
      </c>
      <c r="I75" s="37" t="s">
        <v>424</v>
      </c>
      <c r="J75" s="37" t="s">
        <v>232</v>
      </c>
      <c r="K75" s="391"/>
      <c r="L75" s="108">
        <v>19</v>
      </c>
      <c r="M75" s="388">
        <v>54</v>
      </c>
      <c r="N75" s="36" t="s">
        <v>338</v>
      </c>
      <c r="O75" s="35">
        <v>1000</v>
      </c>
      <c r="P75" s="37" t="s">
        <v>228</v>
      </c>
      <c r="Q75" s="37" t="s">
        <v>318</v>
      </c>
      <c r="R75" s="394" t="s">
        <v>485</v>
      </c>
      <c r="S75" s="108">
        <v>4</v>
      </c>
      <c r="T75" s="42">
        <v>15</v>
      </c>
    </row>
    <row r="76" spans="1:20" ht="15" customHeight="1">
      <c r="A76" s="35">
        <v>71</v>
      </c>
      <c r="B76" s="35">
        <v>27</v>
      </c>
      <c r="C76" s="36" t="s">
        <v>463</v>
      </c>
      <c r="D76" s="35">
        <v>1000</v>
      </c>
      <c r="E76" s="36" t="s">
        <v>805</v>
      </c>
      <c r="F76" s="37" t="s">
        <v>227</v>
      </c>
      <c r="G76" s="37" t="s">
        <v>323</v>
      </c>
      <c r="H76" s="37" t="s">
        <v>418</v>
      </c>
      <c r="I76" s="37" t="s">
        <v>419</v>
      </c>
      <c r="J76" s="37" t="s">
        <v>232</v>
      </c>
      <c r="K76" s="391"/>
      <c r="L76" s="108">
        <v>20</v>
      </c>
      <c r="M76" s="388">
        <v>55</v>
      </c>
      <c r="N76" s="36" t="s">
        <v>751</v>
      </c>
      <c r="O76" s="35">
        <v>1000</v>
      </c>
      <c r="P76" s="37" t="s">
        <v>228</v>
      </c>
      <c r="Q76" s="37" t="s">
        <v>318</v>
      </c>
      <c r="R76" s="394" t="s">
        <v>425</v>
      </c>
      <c r="S76" s="108">
        <v>4</v>
      </c>
      <c r="T76" s="42">
        <v>14</v>
      </c>
    </row>
    <row r="77" spans="1:20" ht="15" customHeight="1">
      <c r="A77" s="35">
        <v>72</v>
      </c>
      <c r="B77" s="35">
        <v>42</v>
      </c>
      <c r="C77" s="36" t="s">
        <v>664</v>
      </c>
      <c r="D77" s="35">
        <v>1000</v>
      </c>
      <c r="E77" s="36" t="s">
        <v>805</v>
      </c>
      <c r="F77" s="37" t="s">
        <v>227</v>
      </c>
      <c r="G77" s="37" t="s">
        <v>323</v>
      </c>
      <c r="H77" s="37" t="s">
        <v>599</v>
      </c>
      <c r="I77" s="37" t="s">
        <v>484</v>
      </c>
      <c r="J77" s="37" t="s">
        <v>231</v>
      </c>
      <c r="K77" s="391"/>
      <c r="L77" s="108">
        <v>21</v>
      </c>
      <c r="M77" s="388">
        <v>61</v>
      </c>
      <c r="N77" s="36" t="s">
        <v>474</v>
      </c>
      <c r="O77" s="35">
        <v>1000</v>
      </c>
      <c r="P77" s="37" t="s">
        <v>228</v>
      </c>
      <c r="Q77" s="37" t="s">
        <v>321</v>
      </c>
      <c r="R77" s="394" t="s">
        <v>428</v>
      </c>
      <c r="S77" s="108">
        <v>3</v>
      </c>
      <c r="T77" s="42">
        <v>13</v>
      </c>
    </row>
    <row r="78" spans="1:20" ht="15" customHeight="1">
      <c r="A78" s="35">
        <v>73</v>
      </c>
      <c r="B78" s="35">
        <v>62</v>
      </c>
      <c r="C78" s="36" t="s">
        <v>604</v>
      </c>
      <c r="D78" s="35">
        <v>1000</v>
      </c>
      <c r="E78" s="36" t="s">
        <v>808</v>
      </c>
      <c r="F78" s="37" t="s">
        <v>227</v>
      </c>
      <c r="G78" s="37" t="s">
        <v>323</v>
      </c>
      <c r="H78" s="37" t="s">
        <v>607</v>
      </c>
      <c r="I78" s="37" t="s">
        <v>428</v>
      </c>
      <c r="J78" s="37" t="s">
        <v>232</v>
      </c>
      <c r="K78" s="391"/>
      <c r="L78" s="108">
        <v>22</v>
      </c>
      <c r="M78" s="388">
        <v>64</v>
      </c>
      <c r="N78" s="36" t="s">
        <v>748</v>
      </c>
      <c r="O78" s="35">
        <v>1000</v>
      </c>
      <c r="P78" s="37" t="s">
        <v>228</v>
      </c>
      <c r="Q78" s="37" t="s">
        <v>323</v>
      </c>
      <c r="R78" s="394" t="s">
        <v>411</v>
      </c>
      <c r="S78" s="108">
        <v>3</v>
      </c>
      <c r="T78" s="42">
        <v>12</v>
      </c>
    </row>
    <row r="79" spans="1:20" ht="15" customHeight="1">
      <c r="A79" s="35">
        <v>74</v>
      </c>
      <c r="B79" s="35">
        <v>58</v>
      </c>
      <c r="C79" s="36" t="s">
        <v>605</v>
      </c>
      <c r="D79" s="35">
        <v>1000</v>
      </c>
      <c r="E79" s="36" t="s">
        <v>802</v>
      </c>
      <c r="F79" s="37" t="s">
        <v>227</v>
      </c>
      <c r="G79" s="37" t="s">
        <v>324</v>
      </c>
      <c r="H79" s="37" t="s">
        <v>415</v>
      </c>
      <c r="I79" s="37" t="s">
        <v>439</v>
      </c>
      <c r="J79" s="37" t="s">
        <v>232</v>
      </c>
      <c r="K79" s="391"/>
      <c r="L79" s="108">
        <v>23</v>
      </c>
      <c r="M79" s="388">
        <v>66</v>
      </c>
      <c r="N79" s="36" t="s">
        <v>379</v>
      </c>
      <c r="O79" s="35">
        <v>1000</v>
      </c>
      <c r="P79" s="37" t="s">
        <v>228</v>
      </c>
      <c r="Q79" s="37" t="s">
        <v>323</v>
      </c>
      <c r="R79" s="394" t="s">
        <v>425</v>
      </c>
      <c r="S79" s="108">
        <v>3</v>
      </c>
      <c r="T79" s="42">
        <v>11</v>
      </c>
    </row>
    <row r="80" spans="1:11" ht="15" customHeight="1">
      <c r="A80" s="35">
        <v>75</v>
      </c>
      <c r="B80" s="35">
        <v>80</v>
      </c>
      <c r="C80" s="36" t="s">
        <v>530</v>
      </c>
      <c r="D80" s="35">
        <v>1000</v>
      </c>
      <c r="E80" s="36" t="s">
        <v>526</v>
      </c>
      <c r="F80" s="37" t="s">
        <v>287</v>
      </c>
      <c r="G80" s="37" t="s">
        <v>325</v>
      </c>
      <c r="H80" s="37" t="s">
        <v>365</v>
      </c>
      <c r="I80" s="37" t="s">
        <v>486</v>
      </c>
      <c r="J80" s="37" t="s">
        <v>233</v>
      </c>
      <c r="K80" s="381"/>
    </row>
    <row r="81" spans="1:14" ht="15" customHeight="1">
      <c r="A81" s="35">
        <v>76</v>
      </c>
      <c r="B81" s="35">
        <v>54</v>
      </c>
      <c r="C81" s="36" t="s">
        <v>812</v>
      </c>
      <c r="D81" s="35">
        <v>1000</v>
      </c>
      <c r="E81" s="36" t="s">
        <v>87</v>
      </c>
      <c r="F81" s="37" t="s">
        <v>227</v>
      </c>
      <c r="G81" s="37" t="s">
        <v>325</v>
      </c>
      <c r="H81" s="37" t="s">
        <v>599</v>
      </c>
      <c r="I81" s="37" t="s">
        <v>416</v>
      </c>
      <c r="J81" s="37" t="s">
        <v>232</v>
      </c>
      <c r="M81" s="200"/>
      <c r="N81" s="387" t="s">
        <v>436</v>
      </c>
    </row>
    <row r="82" spans="1:11" ht="15" customHeight="1">
      <c r="A82" s="35">
        <v>77</v>
      </c>
      <c r="B82" s="35">
        <v>33</v>
      </c>
      <c r="C82" s="36" t="s">
        <v>741</v>
      </c>
      <c r="D82" s="35">
        <v>1000</v>
      </c>
      <c r="E82" s="57" t="s">
        <v>399</v>
      </c>
      <c r="F82" s="37" t="s">
        <v>227</v>
      </c>
      <c r="G82" s="37" t="s">
        <v>325</v>
      </c>
      <c r="H82" s="37" t="s">
        <v>320</v>
      </c>
      <c r="I82" s="37" t="s">
        <v>414</v>
      </c>
      <c r="J82" s="37" t="s">
        <v>232</v>
      </c>
      <c r="K82" s="381"/>
    </row>
    <row r="83" spans="1:19" ht="15" customHeight="1">
      <c r="A83" s="35">
        <v>78</v>
      </c>
      <c r="B83" s="35">
        <v>74</v>
      </c>
      <c r="C83" s="36" t="s">
        <v>489</v>
      </c>
      <c r="D83" s="35">
        <v>1000</v>
      </c>
      <c r="E83" s="36" t="s">
        <v>87</v>
      </c>
      <c r="F83" s="37" t="s">
        <v>286</v>
      </c>
      <c r="G83" s="37" t="s">
        <v>325</v>
      </c>
      <c r="H83" s="37" t="s">
        <v>607</v>
      </c>
      <c r="I83" s="37" t="s">
        <v>603</v>
      </c>
      <c r="J83" s="37" t="s">
        <v>233</v>
      </c>
      <c r="K83" s="381"/>
      <c r="L83" s="265" t="s">
        <v>410</v>
      </c>
      <c r="M83" s="109" t="s">
        <v>813</v>
      </c>
      <c r="N83" s="379" t="s">
        <v>221</v>
      </c>
      <c r="O83" s="378" t="s">
        <v>238</v>
      </c>
      <c r="P83" s="109" t="s">
        <v>404</v>
      </c>
      <c r="Q83" s="109" t="s">
        <v>222</v>
      </c>
      <c r="R83" s="109" t="s">
        <v>223</v>
      </c>
      <c r="S83" s="265" t="s">
        <v>775</v>
      </c>
    </row>
    <row r="84" spans="1:20" ht="15" customHeight="1">
      <c r="A84" s="35">
        <v>79</v>
      </c>
      <c r="B84" s="35">
        <v>59</v>
      </c>
      <c r="C84" s="36" t="s">
        <v>537</v>
      </c>
      <c r="D84" s="35">
        <v>1000</v>
      </c>
      <c r="E84" s="36" t="s">
        <v>87</v>
      </c>
      <c r="F84" s="37" t="s">
        <v>227</v>
      </c>
      <c r="G84" s="37" t="s">
        <v>326</v>
      </c>
      <c r="H84" s="37" t="s">
        <v>418</v>
      </c>
      <c r="I84" s="37" t="s">
        <v>411</v>
      </c>
      <c r="J84" s="37" t="s">
        <v>743</v>
      </c>
      <c r="K84" s="391"/>
      <c r="L84" s="108">
        <v>1</v>
      </c>
      <c r="M84" s="388">
        <v>2</v>
      </c>
      <c r="N84" s="36" t="s">
        <v>79</v>
      </c>
      <c r="O84" s="35">
        <v>1776</v>
      </c>
      <c r="P84" s="37" t="s">
        <v>226</v>
      </c>
      <c r="Q84" s="37" t="s">
        <v>496</v>
      </c>
      <c r="R84" s="394" t="s">
        <v>560</v>
      </c>
      <c r="S84" s="108">
        <v>7</v>
      </c>
      <c r="T84" s="42">
        <v>40</v>
      </c>
    </row>
    <row r="85" spans="1:20" ht="15" customHeight="1">
      <c r="A85" s="35">
        <v>80</v>
      </c>
      <c r="B85" s="35">
        <v>23</v>
      </c>
      <c r="C85" s="36" t="s">
        <v>597</v>
      </c>
      <c r="D85" s="35">
        <v>1000</v>
      </c>
      <c r="E85" s="36" t="s">
        <v>808</v>
      </c>
      <c r="F85" s="37" t="s">
        <v>227</v>
      </c>
      <c r="G85" s="37" t="s">
        <v>772</v>
      </c>
      <c r="H85" s="37" t="s">
        <v>316</v>
      </c>
      <c r="I85" s="37" t="s">
        <v>425</v>
      </c>
      <c r="J85" s="37" t="s">
        <v>233</v>
      </c>
      <c r="K85" s="391"/>
      <c r="L85" s="108">
        <v>2</v>
      </c>
      <c r="M85" s="388">
        <v>3</v>
      </c>
      <c r="N85" s="36" t="s">
        <v>81</v>
      </c>
      <c r="O85" s="35">
        <v>1918</v>
      </c>
      <c r="P85" s="37" t="s">
        <v>226</v>
      </c>
      <c r="Q85" s="37" t="s">
        <v>496</v>
      </c>
      <c r="R85" s="394" t="s">
        <v>497</v>
      </c>
      <c r="S85" s="108">
        <v>7</v>
      </c>
      <c r="T85" s="42">
        <v>35</v>
      </c>
    </row>
    <row r="86" spans="1:20" ht="15" customHeight="1">
      <c r="A86" s="199"/>
      <c r="B86" s="199"/>
      <c r="C86" s="192"/>
      <c r="D86" s="199"/>
      <c r="E86" s="192"/>
      <c r="F86" s="200"/>
      <c r="G86" s="200"/>
      <c r="H86" s="191"/>
      <c r="I86" s="384"/>
      <c r="J86" s="61"/>
      <c r="K86" s="392"/>
      <c r="L86" s="108">
        <v>3</v>
      </c>
      <c r="M86" s="388">
        <v>8</v>
      </c>
      <c r="N86" s="36" t="s">
        <v>78</v>
      </c>
      <c r="O86" s="35">
        <v>1704</v>
      </c>
      <c r="P86" s="37" t="s">
        <v>226</v>
      </c>
      <c r="Q86" s="37" t="s">
        <v>310</v>
      </c>
      <c r="R86" s="394" t="s">
        <v>577</v>
      </c>
      <c r="S86" s="108">
        <v>6</v>
      </c>
      <c r="T86" s="42">
        <v>32</v>
      </c>
    </row>
    <row r="87" spans="1:20" ht="15" customHeight="1">
      <c r="A87" s="199"/>
      <c r="B87" s="199"/>
      <c r="C87" s="192"/>
      <c r="D87" s="199"/>
      <c r="E87" s="192"/>
      <c r="F87" s="200"/>
      <c r="G87" s="200"/>
      <c r="H87" s="191"/>
      <c r="I87" s="200"/>
      <c r="J87" s="191"/>
      <c r="K87" s="192"/>
      <c r="L87" s="108">
        <v>4</v>
      </c>
      <c r="M87" s="388">
        <v>13</v>
      </c>
      <c r="N87" s="36" t="s">
        <v>244</v>
      </c>
      <c r="O87" s="35">
        <v>1250</v>
      </c>
      <c r="P87" s="37" t="s">
        <v>226</v>
      </c>
      <c r="Q87" s="37" t="s">
        <v>310</v>
      </c>
      <c r="R87" s="394" t="s">
        <v>588</v>
      </c>
      <c r="S87" s="108">
        <v>6</v>
      </c>
      <c r="T87" s="42">
        <v>30</v>
      </c>
    </row>
    <row r="88" spans="1:20" ht="15" customHeight="1">
      <c r="A88" s="199"/>
      <c r="B88" s="199"/>
      <c r="C88" s="192"/>
      <c r="D88" s="199"/>
      <c r="E88" s="192"/>
      <c r="F88" s="200"/>
      <c r="G88" s="200"/>
      <c r="H88" s="191"/>
      <c r="I88" s="200"/>
      <c r="J88" s="191"/>
      <c r="K88" s="192"/>
      <c r="L88" s="108">
        <v>5</v>
      </c>
      <c r="M88" s="388">
        <v>16</v>
      </c>
      <c r="N88" s="36" t="s">
        <v>333</v>
      </c>
      <c r="O88" s="35">
        <v>1100</v>
      </c>
      <c r="P88" s="37" t="s">
        <v>226</v>
      </c>
      <c r="Q88" s="37" t="s">
        <v>310</v>
      </c>
      <c r="R88" s="394" t="s">
        <v>519</v>
      </c>
      <c r="S88" s="108">
        <v>6</v>
      </c>
      <c r="T88" s="42">
        <v>29</v>
      </c>
    </row>
    <row r="89" spans="1:20" ht="15" customHeight="1">
      <c r="A89" s="199"/>
      <c r="B89" s="199"/>
      <c r="C89" s="192"/>
      <c r="D89" s="199"/>
      <c r="E89" s="192"/>
      <c r="F89" s="200"/>
      <c r="G89" s="200"/>
      <c r="H89" s="191"/>
      <c r="I89" s="200"/>
      <c r="J89" s="191"/>
      <c r="K89" s="192"/>
      <c r="L89" s="108">
        <v>6</v>
      </c>
      <c r="M89" s="388">
        <v>18</v>
      </c>
      <c r="N89" s="36" t="s">
        <v>406</v>
      </c>
      <c r="O89" s="35">
        <v>1000</v>
      </c>
      <c r="P89" s="37" t="s">
        <v>226</v>
      </c>
      <c r="Q89" s="37" t="s">
        <v>312</v>
      </c>
      <c r="R89" s="394" t="s">
        <v>514</v>
      </c>
      <c r="S89" s="108">
        <v>5</v>
      </c>
      <c r="T89" s="42">
        <v>28</v>
      </c>
    </row>
    <row r="90" spans="1:20" ht="15" customHeight="1">
      <c r="A90" s="199"/>
      <c r="B90" s="199"/>
      <c r="C90" s="192"/>
      <c r="D90" s="199"/>
      <c r="E90" s="192"/>
      <c r="F90" s="200"/>
      <c r="G90" s="200"/>
      <c r="H90" s="191"/>
      <c r="I90" s="200"/>
      <c r="J90" s="191"/>
      <c r="K90" s="192"/>
      <c r="L90" s="108">
        <v>7</v>
      </c>
      <c r="M90" s="388">
        <v>19</v>
      </c>
      <c r="N90" s="36" t="s">
        <v>294</v>
      </c>
      <c r="O90" s="35">
        <v>1432</v>
      </c>
      <c r="P90" s="37" t="s">
        <v>226</v>
      </c>
      <c r="Q90" s="37" t="s">
        <v>312</v>
      </c>
      <c r="R90" s="394" t="s">
        <v>514</v>
      </c>
      <c r="S90" s="108">
        <v>5</v>
      </c>
      <c r="T90" s="42">
        <v>27</v>
      </c>
    </row>
    <row r="91" spans="1:20" ht="15" customHeight="1">
      <c r="A91" s="199"/>
      <c r="B91" s="199"/>
      <c r="C91" s="192"/>
      <c r="D91" s="199"/>
      <c r="E91" s="192"/>
      <c r="F91" s="200"/>
      <c r="G91" s="200"/>
      <c r="H91" s="191"/>
      <c r="I91" s="189"/>
      <c r="J91" s="191"/>
      <c r="K91" s="189"/>
      <c r="L91" s="108">
        <v>8</v>
      </c>
      <c r="M91" s="388">
        <v>22</v>
      </c>
      <c r="N91" s="36" t="s">
        <v>575</v>
      </c>
      <c r="O91" s="35">
        <v>1250</v>
      </c>
      <c r="P91" s="37" t="s">
        <v>226</v>
      </c>
      <c r="Q91" s="37" t="s">
        <v>312</v>
      </c>
      <c r="R91" s="394" t="s">
        <v>423</v>
      </c>
      <c r="S91" s="108">
        <v>5</v>
      </c>
      <c r="T91" s="42">
        <v>26</v>
      </c>
    </row>
    <row r="92" spans="1:20" ht="15" customHeight="1">
      <c r="A92" s="199"/>
      <c r="B92" s="199"/>
      <c r="C92" s="192"/>
      <c r="D92" s="199"/>
      <c r="E92" s="192"/>
      <c r="F92" s="200"/>
      <c r="G92" s="200"/>
      <c r="H92" s="191"/>
      <c r="I92" s="189"/>
      <c r="J92" s="385"/>
      <c r="K92" s="189"/>
      <c r="L92" s="108">
        <v>9</v>
      </c>
      <c r="M92" s="388">
        <v>23</v>
      </c>
      <c r="N92" s="36" t="s">
        <v>517</v>
      </c>
      <c r="O92" s="35">
        <v>1000</v>
      </c>
      <c r="P92" s="37" t="s">
        <v>226</v>
      </c>
      <c r="Q92" s="37" t="s">
        <v>312</v>
      </c>
      <c r="R92" s="394" t="s">
        <v>484</v>
      </c>
      <c r="S92" s="108">
        <v>4</v>
      </c>
      <c r="T92" s="42">
        <v>25</v>
      </c>
    </row>
    <row r="93" spans="1:20" ht="15" customHeight="1">
      <c r="A93" s="199"/>
      <c r="B93" s="199"/>
      <c r="C93" s="192"/>
      <c r="D93" s="199"/>
      <c r="E93" s="192"/>
      <c r="F93" s="200"/>
      <c r="G93" s="200"/>
      <c r="H93" s="191"/>
      <c r="I93" s="189"/>
      <c r="J93" s="191"/>
      <c r="K93" s="189"/>
      <c r="L93" s="108">
        <v>10</v>
      </c>
      <c r="M93" s="388">
        <v>34</v>
      </c>
      <c r="N93" s="36" t="s">
        <v>348</v>
      </c>
      <c r="O93" s="35">
        <v>1000</v>
      </c>
      <c r="P93" s="37" t="s">
        <v>226</v>
      </c>
      <c r="Q93" s="37" t="s">
        <v>314</v>
      </c>
      <c r="R93" s="394" t="s">
        <v>486</v>
      </c>
      <c r="S93" s="108">
        <v>5</v>
      </c>
      <c r="T93" s="42">
        <v>24</v>
      </c>
    </row>
    <row r="94" spans="9:11" ht="15" customHeight="1">
      <c r="I94" s="189"/>
      <c r="J94" s="198"/>
      <c r="K94" s="197"/>
    </row>
    <row r="95" spans="1:14" ht="15" customHeight="1">
      <c r="A95" s="220"/>
      <c r="I95" s="200"/>
      <c r="L95" s="191"/>
      <c r="M95" s="200"/>
      <c r="N95" s="387" t="s">
        <v>437</v>
      </c>
    </row>
    <row r="96" spans="1:11" ht="15" customHeight="1">
      <c r="A96" s="220"/>
      <c r="I96" s="200"/>
      <c r="J96" s="191"/>
      <c r="K96" s="192"/>
    </row>
    <row r="97" spans="1:19" ht="15" customHeight="1">
      <c r="A97" s="220"/>
      <c r="I97" s="200"/>
      <c r="J97" s="191"/>
      <c r="K97" s="192"/>
      <c r="L97" s="393" t="s">
        <v>410</v>
      </c>
      <c r="M97" s="109" t="s">
        <v>813</v>
      </c>
      <c r="N97" s="379" t="s">
        <v>221</v>
      </c>
      <c r="O97" s="378" t="s">
        <v>238</v>
      </c>
      <c r="P97" s="109" t="s">
        <v>404</v>
      </c>
      <c r="Q97" s="109" t="s">
        <v>222</v>
      </c>
      <c r="R97" s="109" t="s">
        <v>223</v>
      </c>
      <c r="S97" s="265" t="s">
        <v>775</v>
      </c>
    </row>
    <row r="98" spans="9:20" ht="15" customHeight="1">
      <c r="I98" s="200"/>
      <c r="J98" s="191"/>
      <c r="K98" s="192"/>
      <c r="L98" s="108">
        <v>1</v>
      </c>
      <c r="M98" s="388">
        <v>1</v>
      </c>
      <c r="N98" s="36" t="s">
        <v>42</v>
      </c>
      <c r="O98" s="35">
        <v>1825</v>
      </c>
      <c r="P98" s="37" t="s">
        <v>224</v>
      </c>
      <c r="Q98" s="37" t="s">
        <v>549</v>
      </c>
      <c r="R98" s="394" t="s">
        <v>770</v>
      </c>
      <c r="S98" s="108">
        <v>8</v>
      </c>
      <c r="T98" s="42">
        <v>40</v>
      </c>
    </row>
    <row r="99" spans="9:20" ht="15" customHeight="1">
      <c r="I99" s="200"/>
      <c r="J99" s="191"/>
      <c r="K99" s="192"/>
      <c r="L99" s="108">
        <v>2</v>
      </c>
      <c r="M99" s="388">
        <v>4</v>
      </c>
      <c r="N99" s="36" t="s">
        <v>302</v>
      </c>
      <c r="O99" s="35">
        <v>1000</v>
      </c>
      <c r="P99" s="37" t="s">
        <v>224</v>
      </c>
      <c r="Q99" s="37" t="s">
        <v>488</v>
      </c>
      <c r="R99" s="394" t="s">
        <v>588</v>
      </c>
      <c r="S99" s="108">
        <v>7</v>
      </c>
      <c r="T99" s="42">
        <v>35</v>
      </c>
    </row>
    <row r="100" spans="9:20" ht="15" customHeight="1">
      <c r="I100" s="200"/>
      <c r="J100" s="191"/>
      <c r="K100" s="192"/>
      <c r="L100" s="108">
        <v>3</v>
      </c>
      <c r="M100" s="388">
        <v>6</v>
      </c>
      <c r="N100" s="36" t="s">
        <v>570</v>
      </c>
      <c r="O100" s="35">
        <v>1000</v>
      </c>
      <c r="P100" s="37" t="s">
        <v>224</v>
      </c>
      <c r="Q100" s="37" t="s">
        <v>478</v>
      </c>
      <c r="R100" s="394" t="s">
        <v>567</v>
      </c>
      <c r="S100" s="108">
        <v>6</v>
      </c>
      <c r="T100" s="42">
        <v>32</v>
      </c>
    </row>
    <row r="101" spans="9:20" ht="15" customHeight="1">
      <c r="I101" s="200"/>
      <c r="J101" s="191"/>
      <c r="K101" s="192"/>
      <c r="L101" s="108">
        <v>4</v>
      </c>
      <c r="M101" s="388">
        <v>12</v>
      </c>
      <c r="N101" s="36" t="s">
        <v>212</v>
      </c>
      <c r="O101" s="35">
        <v>1000</v>
      </c>
      <c r="P101" s="37" t="s">
        <v>224</v>
      </c>
      <c r="Q101" s="37" t="s">
        <v>310</v>
      </c>
      <c r="R101" s="394" t="s">
        <v>588</v>
      </c>
      <c r="S101" s="108">
        <v>5</v>
      </c>
      <c r="T101" s="42">
        <v>30</v>
      </c>
    </row>
    <row r="102" spans="9:20" ht="15" customHeight="1">
      <c r="I102" s="200"/>
      <c r="J102" s="191"/>
      <c r="K102" s="192"/>
      <c r="L102" s="108">
        <v>5</v>
      </c>
      <c r="M102" s="388">
        <v>15</v>
      </c>
      <c r="N102" s="36" t="s">
        <v>173</v>
      </c>
      <c r="O102" s="35">
        <v>1250</v>
      </c>
      <c r="P102" s="37" t="s">
        <v>224</v>
      </c>
      <c r="Q102" s="37" t="s">
        <v>310</v>
      </c>
      <c r="R102" s="394" t="s">
        <v>509</v>
      </c>
      <c r="S102" s="108">
        <v>5</v>
      </c>
      <c r="T102" s="42">
        <v>29</v>
      </c>
    </row>
    <row r="103" spans="9:20" ht="15" customHeight="1">
      <c r="I103" s="200"/>
      <c r="J103" s="191"/>
      <c r="K103" s="192"/>
      <c r="L103" s="108">
        <v>6</v>
      </c>
      <c r="M103" s="388">
        <v>24</v>
      </c>
      <c r="N103" s="36" t="s">
        <v>304</v>
      </c>
      <c r="O103" s="35">
        <v>1000</v>
      </c>
      <c r="P103" s="37" t="s">
        <v>224</v>
      </c>
      <c r="Q103" s="37" t="s">
        <v>314</v>
      </c>
      <c r="R103" s="394" t="s">
        <v>499</v>
      </c>
      <c r="S103" s="108">
        <v>4</v>
      </c>
      <c r="T103" s="42">
        <v>28</v>
      </c>
    </row>
    <row r="104" spans="9:20" ht="15" customHeight="1">
      <c r="I104" s="200"/>
      <c r="J104" s="191"/>
      <c r="K104" s="192"/>
      <c r="L104" s="108">
        <v>7</v>
      </c>
      <c r="M104" s="388">
        <v>25</v>
      </c>
      <c r="N104" s="36" t="s">
        <v>218</v>
      </c>
      <c r="O104" s="35">
        <v>1250</v>
      </c>
      <c r="P104" s="37" t="s">
        <v>224</v>
      </c>
      <c r="Q104" s="37" t="s">
        <v>314</v>
      </c>
      <c r="R104" s="394" t="s">
        <v>503</v>
      </c>
      <c r="S104" s="108">
        <v>5</v>
      </c>
      <c r="T104" s="42">
        <v>27</v>
      </c>
    </row>
    <row r="105" spans="9:20" ht="15" customHeight="1">
      <c r="I105" s="200"/>
      <c r="J105" s="191"/>
      <c r="K105" s="192"/>
      <c r="L105" s="108">
        <v>8</v>
      </c>
      <c r="M105" s="389">
        <v>46</v>
      </c>
      <c r="N105" s="386" t="s">
        <v>533</v>
      </c>
      <c r="O105" s="170">
        <v>1000</v>
      </c>
      <c r="P105" s="37" t="s">
        <v>224</v>
      </c>
      <c r="Q105" s="37" t="s">
        <v>318</v>
      </c>
      <c r="R105" s="394" t="s">
        <v>424</v>
      </c>
      <c r="S105" s="108">
        <v>2</v>
      </c>
      <c r="T105" s="42">
        <v>26</v>
      </c>
    </row>
    <row r="106" spans="9:20" ht="15" customHeight="1">
      <c r="I106" s="200"/>
      <c r="J106" s="191"/>
      <c r="K106" s="192"/>
      <c r="L106" s="108">
        <v>9</v>
      </c>
      <c r="M106" s="239">
        <v>48</v>
      </c>
      <c r="N106" s="44" t="s">
        <v>58</v>
      </c>
      <c r="O106" s="257">
        <v>1000</v>
      </c>
      <c r="P106" s="388" t="s">
        <v>224</v>
      </c>
      <c r="Q106" s="37" t="s">
        <v>318</v>
      </c>
      <c r="R106" s="394" t="s">
        <v>412</v>
      </c>
      <c r="S106" s="108">
        <v>4</v>
      </c>
      <c r="T106" s="42">
        <v>25</v>
      </c>
    </row>
    <row r="107" spans="9:20" ht="15" customHeight="1">
      <c r="I107" s="200"/>
      <c r="J107" s="191"/>
      <c r="K107" s="192"/>
      <c r="L107" s="108">
        <v>10</v>
      </c>
      <c r="M107" s="239">
        <v>51</v>
      </c>
      <c r="N107" s="44" t="s">
        <v>527</v>
      </c>
      <c r="O107" s="257">
        <v>1000</v>
      </c>
      <c r="P107" s="388" t="s">
        <v>224</v>
      </c>
      <c r="Q107" s="37" t="s">
        <v>318</v>
      </c>
      <c r="R107" s="394" t="s">
        <v>416</v>
      </c>
      <c r="S107" s="108">
        <v>4</v>
      </c>
      <c r="T107" s="42">
        <v>24</v>
      </c>
    </row>
    <row r="108" spans="9:15" ht="15" customHeight="1">
      <c r="I108" s="200"/>
      <c r="J108" s="191"/>
      <c r="K108" s="192"/>
      <c r="L108" s="206"/>
      <c r="M108" s="206"/>
      <c r="N108" s="206"/>
      <c r="O108" s="206"/>
    </row>
    <row r="109" spans="9:15" ht="15" customHeight="1">
      <c r="I109" s="200"/>
      <c r="J109" s="191"/>
      <c r="K109" s="192"/>
      <c r="L109" s="206"/>
      <c r="M109" s="206"/>
      <c r="N109" s="206"/>
      <c r="O109" s="206"/>
    </row>
    <row r="110" spans="9:15" ht="15" customHeight="1">
      <c r="I110" s="200"/>
      <c r="J110" s="191"/>
      <c r="K110" s="192"/>
      <c r="L110" s="206"/>
      <c r="M110" s="206"/>
      <c r="N110" s="206"/>
      <c r="O110" s="206"/>
    </row>
    <row r="111" spans="9:11" ht="15" customHeight="1">
      <c r="I111" s="43"/>
      <c r="J111" s="68"/>
      <c r="K111" s="189"/>
    </row>
    <row r="113" spans="9:16" ht="15" customHeight="1">
      <c r="I113" s="189"/>
      <c r="J113" s="385"/>
      <c r="K113" s="189"/>
      <c r="L113" s="191"/>
      <c r="M113" s="191"/>
      <c r="N113" s="189"/>
      <c r="O113" s="189"/>
      <c r="P113" s="189"/>
    </row>
    <row r="114" spans="9:16" ht="15" customHeight="1">
      <c r="I114" s="189"/>
      <c r="J114" s="191"/>
      <c r="K114" s="189"/>
      <c r="L114" s="191"/>
      <c r="M114" s="191"/>
      <c r="N114" s="189"/>
      <c r="O114" s="189"/>
      <c r="P114" s="189"/>
    </row>
    <row r="115" spans="9:16" ht="15" customHeight="1">
      <c r="I115" s="189"/>
      <c r="J115" s="198"/>
      <c r="K115" s="197"/>
      <c r="L115" s="198"/>
      <c r="M115" s="198"/>
      <c r="N115" s="198"/>
      <c r="O115" s="234"/>
      <c r="P115" s="189"/>
    </row>
    <row r="116" spans="9:16" ht="15" customHeight="1">
      <c r="I116" s="200"/>
      <c r="J116" s="191"/>
      <c r="K116" s="192"/>
      <c r="L116" s="200"/>
      <c r="M116" s="200"/>
      <c r="N116" s="200"/>
      <c r="O116" s="200"/>
      <c r="P116" s="189"/>
    </row>
    <row r="117" spans="9:16" ht="15" customHeight="1">
      <c r="I117" s="200"/>
      <c r="J117" s="191"/>
      <c r="K117" s="192"/>
      <c r="L117" s="200"/>
      <c r="M117" s="200"/>
      <c r="N117" s="200"/>
      <c r="O117" s="200"/>
      <c r="P117" s="189"/>
    </row>
    <row r="118" spans="9:16" ht="15" customHeight="1">
      <c r="I118" s="200"/>
      <c r="J118" s="191"/>
      <c r="K118" s="192"/>
      <c r="L118" s="200"/>
      <c r="M118" s="200"/>
      <c r="N118" s="200"/>
      <c r="O118" s="200"/>
      <c r="P118" s="189"/>
    </row>
    <row r="119" spans="9:16" ht="15" customHeight="1">
      <c r="I119" s="200"/>
      <c r="J119" s="191"/>
      <c r="K119" s="192"/>
      <c r="L119" s="200"/>
      <c r="M119" s="200"/>
      <c r="N119" s="200"/>
      <c r="O119" s="200"/>
      <c r="P119" s="189"/>
    </row>
    <row r="120" spans="9:16" ht="15" customHeight="1">
      <c r="I120" s="200"/>
      <c r="J120" s="191"/>
      <c r="K120" s="192"/>
      <c r="L120" s="200"/>
      <c r="M120" s="200"/>
      <c r="N120" s="200"/>
      <c r="O120" s="200"/>
      <c r="P120" s="189"/>
    </row>
    <row r="121" spans="9:15" ht="15" customHeight="1">
      <c r="I121" s="206"/>
      <c r="J121" s="68"/>
      <c r="K121" s="192"/>
      <c r="L121" s="206"/>
      <c r="M121" s="206"/>
      <c r="N121" s="206"/>
      <c r="O121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B1">
      <selection activeCell="U31" sqref="U31"/>
    </sheetView>
  </sheetViews>
  <sheetFormatPr defaultColWidth="9.140625" defaultRowHeight="12.75"/>
  <cols>
    <col min="1" max="2" width="5.140625" style="0" customWidth="1"/>
    <col min="5" max="5" width="4.7109375" style="0" customWidth="1"/>
    <col min="7" max="7" width="10.57421875" style="0" customWidth="1"/>
    <col min="8" max="8" width="4.8515625" style="0" customWidth="1"/>
    <col min="9" max="9" width="6.28125" style="0" customWidth="1"/>
    <col min="10" max="10" width="5.140625" style="42" customWidth="1"/>
    <col min="14" max="14" width="4.8515625" style="0" customWidth="1"/>
    <col min="15" max="15" width="21.00390625" style="0" customWidth="1"/>
    <col min="16" max="16" width="18.7109375" style="42" customWidth="1"/>
    <col min="17" max="17" width="6.421875" style="42" customWidth="1"/>
    <col min="18" max="18" width="5.57421875" style="0" customWidth="1"/>
    <col min="19" max="19" width="6.421875" style="42" customWidth="1"/>
    <col min="20" max="20" width="6.00390625" style="42" customWidth="1"/>
    <col min="21" max="21" width="8.57421875" style="42" customWidth="1"/>
  </cols>
  <sheetData>
    <row r="1" spans="1:17" s="47" customFormat="1" ht="15.75">
      <c r="A1" s="339"/>
      <c r="B1" s="339"/>
      <c r="C1" s="47" t="s">
        <v>467</v>
      </c>
      <c r="I1" s="264"/>
      <c r="J1" s="264"/>
      <c r="P1" s="264"/>
      <c r="Q1" s="264"/>
    </row>
    <row r="2" spans="1:18" s="47" customFormat="1" ht="15.75">
      <c r="A2" s="339"/>
      <c r="B2" s="339"/>
      <c r="C2" s="47" t="s">
        <v>815</v>
      </c>
      <c r="I2" s="264"/>
      <c r="J2" s="264"/>
      <c r="P2" s="264"/>
      <c r="Q2" s="264"/>
      <c r="R2" s="264"/>
    </row>
    <row r="3" spans="1:18" ht="15.75">
      <c r="A3" s="340"/>
      <c r="B3" s="340" t="s">
        <v>410</v>
      </c>
      <c r="C3" t="s">
        <v>221</v>
      </c>
      <c r="E3" t="s">
        <v>617</v>
      </c>
      <c r="F3" t="s">
        <v>618</v>
      </c>
      <c r="H3" t="s">
        <v>222</v>
      </c>
      <c r="I3" s="42" t="s">
        <v>619</v>
      </c>
      <c r="J3" s="42" t="s">
        <v>816</v>
      </c>
      <c r="N3" s="260" t="s">
        <v>430</v>
      </c>
      <c r="R3" s="42"/>
    </row>
    <row r="4" spans="1:18" ht="15.75">
      <c r="A4" s="340">
        <v>1</v>
      </c>
      <c r="B4" s="340" t="s">
        <v>233</v>
      </c>
      <c r="C4" t="s">
        <v>79</v>
      </c>
      <c r="E4" t="s">
        <v>226</v>
      </c>
      <c r="F4" t="s">
        <v>495</v>
      </c>
      <c r="H4">
        <v>6</v>
      </c>
      <c r="I4" s="418" t="s">
        <v>622</v>
      </c>
      <c r="J4" s="42">
        <v>5</v>
      </c>
      <c r="N4" s="221" t="s">
        <v>410</v>
      </c>
      <c r="O4" s="266" t="s">
        <v>221</v>
      </c>
      <c r="P4" s="221" t="s">
        <v>238</v>
      </c>
      <c r="Q4" s="221" t="s">
        <v>222</v>
      </c>
      <c r="R4" s="265" t="s">
        <v>816</v>
      </c>
    </row>
    <row r="5" spans="1:19" ht="12.75">
      <c r="A5" s="340">
        <v>2</v>
      </c>
      <c r="B5" s="340" t="s">
        <v>232</v>
      </c>
      <c r="C5" t="s">
        <v>103</v>
      </c>
      <c r="E5" t="s">
        <v>224</v>
      </c>
      <c r="F5" t="s">
        <v>620</v>
      </c>
      <c r="H5">
        <v>6</v>
      </c>
      <c r="I5" s="418" t="s">
        <v>643</v>
      </c>
      <c r="J5" s="42">
        <v>6</v>
      </c>
      <c r="N5" s="108">
        <v>1</v>
      </c>
      <c r="O5" s="73" t="s">
        <v>489</v>
      </c>
      <c r="P5" s="73" t="s">
        <v>87</v>
      </c>
      <c r="Q5" s="108">
        <v>2</v>
      </c>
      <c r="R5" s="208">
        <v>2</v>
      </c>
      <c r="S5" s="42">
        <v>40</v>
      </c>
    </row>
    <row r="6" spans="1:19" ht="12.75" customHeight="1">
      <c r="A6" s="340">
        <v>3</v>
      </c>
      <c r="B6" s="340" t="s">
        <v>231</v>
      </c>
      <c r="C6" t="s">
        <v>105</v>
      </c>
      <c r="E6" t="s">
        <v>224</v>
      </c>
      <c r="F6" t="s">
        <v>817</v>
      </c>
      <c r="H6" s="48" t="s">
        <v>625</v>
      </c>
      <c r="I6" s="418" t="s">
        <v>627</v>
      </c>
      <c r="J6" s="42">
        <v>4</v>
      </c>
      <c r="N6" s="61">
        <v>2</v>
      </c>
      <c r="O6" s="73" t="s">
        <v>836</v>
      </c>
      <c r="P6" s="73" t="s">
        <v>515</v>
      </c>
      <c r="Q6" s="108">
        <v>1</v>
      </c>
      <c r="R6" s="158">
        <v>1</v>
      </c>
      <c r="S6" s="42">
        <v>35</v>
      </c>
    </row>
    <row r="7" spans="1:14" ht="12.75">
      <c r="A7" s="340">
        <v>4</v>
      </c>
      <c r="B7" s="340" t="s">
        <v>230</v>
      </c>
      <c r="C7" t="s">
        <v>78</v>
      </c>
      <c r="E7" t="s">
        <v>226</v>
      </c>
      <c r="F7" t="s">
        <v>495</v>
      </c>
      <c r="H7" t="s">
        <v>625</v>
      </c>
      <c r="I7" s="418" t="s">
        <v>818</v>
      </c>
      <c r="J7" s="42">
        <v>4</v>
      </c>
      <c r="N7" s="68"/>
    </row>
    <row r="8" spans="1:18" ht="13.5" customHeight="1">
      <c r="A8" s="340">
        <v>5</v>
      </c>
      <c r="B8" s="340" t="s">
        <v>229</v>
      </c>
      <c r="C8" s="336" t="s">
        <v>819</v>
      </c>
      <c r="D8" s="336"/>
      <c r="E8" s="336" t="s">
        <v>820</v>
      </c>
      <c r="F8" s="336" t="s">
        <v>821</v>
      </c>
      <c r="G8" s="336"/>
      <c r="H8" s="336">
        <v>5</v>
      </c>
      <c r="I8" s="418" t="s">
        <v>627</v>
      </c>
      <c r="J8" s="42">
        <v>4</v>
      </c>
      <c r="N8" s="260" t="s">
        <v>431</v>
      </c>
      <c r="R8" s="42"/>
    </row>
    <row r="9" spans="1:18" ht="15.75">
      <c r="A9" s="340">
        <v>6</v>
      </c>
      <c r="B9" s="340" t="s">
        <v>241</v>
      </c>
      <c r="C9" s="336" t="s">
        <v>468</v>
      </c>
      <c r="D9" s="336"/>
      <c r="E9" s="336" t="s">
        <v>226</v>
      </c>
      <c r="F9" s="336" t="s">
        <v>822</v>
      </c>
      <c r="G9" s="336"/>
      <c r="H9" s="336">
        <v>5</v>
      </c>
      <c r="I9" s="418" t="s">
        <v>629</v>
      </c>
      <c r="J9" s="42">
        <v>4</v>
      </c>
      <c r="N9" s="221" t="s">
        <v>410</v>
      </c>
      <c r="O9" s="266" t="s">
        <v>221</v>
      </c>
      <c r="P9" s="221" t="s">
        <v>238</v>
      </c>
      <c r="Q9" s="221" t="s">
        <v>222</v>
      </c>
      <c r="R9" s="265" t="s">
        <v>816</v>
      </c>
    </row>
    <row r="10" spans="1:19" ht="12.75" customHeight="1">
      <c r="A10" s="340">
        <v>7</v>
      </c>
      <c r="B10" s="340" t="s">
        <v>225</v>
      </c>
      <c r="C10" t="s">
        <v>290</v>
      </c>
      <c r="E10" t="s">
        <v>228</v>
      </c>
      <c r="F10" t="s">
        <v>371</v>
      </c>
      <c r="H10">
        <v>5</v>
      </c>
      <c r="I10" s="418" t="s">
        <v>634</v>
      </c>
      <c r="J10" s="42">
        <v>5</v>
      </c>
      <c r="N10" s="108">
        <v>1</v>
      </c>
      <c r="O10" s="73" t="s">
        <v>285</v>
      </c>
      <c r="P10" s="73" t="s">
        <v>840</v>
      </c>
      <c r="Q10" s="108">
        <v>3.5</v>
      </c>
      <c r="R10" s="108">
        <v>3</v>
      </c>
      <c r="S10" s="42">
        <v>40</v>
      </c>
    </row>
    <row r="11" spans="1:19" ht="12.75">
      <c r="A11" s="340">
        <v>8</v>
      </c>
      <c r="B11" s="340" t="s">
        <v>454</v>
      </c>
      <c r="C11" t="s">
        <v>301</v>
      </c>
      <c r="E11" t="s">
        <v>224</v>
      </c>
      <c r="F11" t="s">
        <v>515</v>
      </c>
      <c r="H11">
        <v>5</v>
      </c>
      <c r="I11" s="418" t="s">
        <v>636</v>
      </c>
      <c r="J11" s="42">
        <v>5</v>
      </c>
      <c r="N11" s="108">
        <v>2</v>
      </c>
      <c r="O11" s="73" t="s">
        <v>163</v>
      </c>
      <c r="P11" s="73" t="s">
        <v>371</v>
      </c>
      <c r="Q11" s="108">
        <v>3</v>
      </c>
      <c r="R11" s="108">
        <v>3</v>
      </c>
      <c r="S11" s="42">
        <v>35</v>
      </c>
    </row>
    <row r="12" spans="1:19" ht="12.75">
      <c r="A12" s="340">
        <v>9</v>
      </c>
      <c r="B12" s="340" t="s">
        <v>469</v>
      </c>
      <c r="C12" t="s">
        <v>244</v>
      </c>
      <c r="E12" t="s">
        <v>226</v>
      </c>
      <c r="F12" t="s">
        <v>817</v>
      </c>
      <c r="H12">
        <v>5</v>
      </c>
      <c r="I12" s="418" t="s">
        <v>636</v>
      </c>
      <c r="J12" s="42">
        <v>5</v>
      </c>
      <c r="K12" t="s">
        <v>823</v>
      </c>
      <c r="N12" s="108">
        <v>3</v>
      </c>
      <c r="O12" s="73" t="s">
        <v>601</v>
      </c>
      <c r="P12" s="73" t="s">
        <v>833</v>
      </c>
      <c r="Q12" s="108">
        <v>2.5</v>
      </c>
      <c r="R12" s="108">
        <v>2</v>
      </c>
      <c r="S12" s="42">
        <v>32</v>
      </c>
    </row>
    <row r="13" spans="1:10" ht="12.75">
      <c r="A13" s="340">
        <v>10</v>
      </c>
      <c r="B13" s="340" t="s">
        <v>470</v>
      </c>
      <c r="C13" t="s">
        <v>289</v>
      </c>
      <c r="E13" t="s">
        <v>228</v>
      </c>
      <c r="F13" t="s">
        <v>371</v>
      </c>
      <c r="H13">
        <v>5</v>
      </c>
      <c r="I13" s="418" t="s">
        <v>637</v>
      </c>
      <c r="J13" s="42">
        <v>5</v>
      </c>
    </row>
    <row r="14" spans="1:18" ht="15.75">
      <c r="A14" s="340">
        <v>11</v>
      </c>
      <c r="B14" s="340" t="s">
        <v>671</v>
      </c>
      <c r="C14" t="s">
        <v>487</v>
      </c>
      <c r="E14" t="s">
        <v>226</v>
      </c>
      <c r="F14" t="s">
        <v>387</v>
      </c>
      <c r="H14" t="s">
        <v>638</v>
      </c>
      <c r="I14" s="418" t="s">
        <v>818</v>
      </c>
      <c r="J14" s="42">
        <v>3</v>
      </c>
      <c r="N14" s="260" t="s">
        <v>432</v>
      </c>
      <c r="R14" s="42"/>
    </row>
    <row r="15" spans="1:18" ht="12.75">
      <c r="A15" s="340">
        <v>12</v>
      </c>
      <c r="B15" s="340" t="s">
        <v>672</v>
      </c>
      <c r="C15" t="s">
        <v>570</v>
      </c>
      <c r="E15" t="s">
        <v>224</v>
      </c>
      <c r="F15" t="s">
        <v>91</v>
      </c>
      <c r="H15" t="s">
        <v>638</v>
      </c>
      <c r="I15" s="418" t="s">
        <v>631</v>
      </c>
      <c r="J15" s="42">
        <v>3</v>
      </c>
      <c r="N15" s="42"/>
      <c r="R15" s="42"/>
    </row>
    <row r="16" spans="1:18" ht="12.75" customHeight="1">
      <c r="A16" s="340">
        <v>13</v>
      </c>
      <c r="B16" s="340" t="s">
        <v>611</v>
      </c>
      <c r="C16" s="336" t="s">
        <v>824</v>
      </c>
      <c r="D16" s="336"/>
      <c r="E16" s="336" t="s">
        <v>228</v>
      </c>
      <c r="F16" s="336" t="s">
        <v>821</v>
      </c>
      <c r="G16" s="336"/>
      <c r="H16" s="336" t="s">
        <v>638</v>
      </c>
      <c r="I16" s="418" t="s">
        <v>633</v>
      </c>
      <c r="J16" s="42">
        <v>4</v>
      </c>
      <c r="N16" s="221" t="s">
        <v>410</v>
      </c>
      <c r="O16" s="266" t="s">
        <v>221</v>
      </c>
      <c r="P16" s="221" t="s">
        <v>238</v>
      </c>
      <c r="Q16" s="221" t="s">
        <v>222</v>
      </c>
      <c r="R16" s="265" t="s">
        <v>816</v>
      </c>
    </row>
    <row r="17" spans="1:19" ht="12.75">
      <c r="A17" s="340">
        <v>14</v>
      </c>
      <c r="B17" s="340" t="s">
        <v>612</v>
      </c>
      <c r="C17" t="s">
        <v>85</v>
      </c>
      <c r="E17" t="s">
        <v>288</v>
      </c>
      <c r="F17" t="s">
        <v>825</v>
      </c>
      <c r="H17" t="s">
        <v>638</v>
      </c>
      <c r="I17" s="418" t="s">
        <v>639</v>
      </c>
      <c r="J17" s="42">
        <v>3</v>
      </c>
      <c r="N17" s="108">
        <v>1</v>
      </c>
      <c r="O17" s="73" t="s">
        <v>85</v>
      </c>
      <c r="P17" s="73" t="s">
        <v>825</v>
      </c>
      <c r="Q17" s="108">
        <v>4.5</v>
      </c>
      <c r="R17" s="108">
        <v>4</v>
      </c>
      <c r="S17" s="42">
        <v>40</v>
      </c>
    </row>
    <row r="18" spans="1:19" ht="12.75">
      <c r="A18" s="340">
        <v>15</v>
      </c>
      <c r="B18" s="340" t="s">
        <v>613</v>
      </c>
      <c r="C18" t="s">
        <v>449</v>
      </c>
      <c r="E18" t="s">
        <v>228</v>
      </c>
      <c r="F18" t="s">
        <v>817</v>
      </c>
      <c r="H18" t="s">
        <v>638</v>
      </c>
      <c r="I18" s="418" t="s">
        <v>647</v>
      </c>
      <c r="J18" s="42">
        <v>4</v>
      </c>
      <c r="N18" s="108">
        <v>2</v>
      </c>
      <c r="O18" s="73" t="s">
        <v>466</v>
      </c>
      <c r="P18" s="73" t="s">
        <v>817</v>
      </c>
      <c r="Q18" s="108">
        <v>2</v>
      </c>
      <c r="R18" s="108">
        <v>2</v>
      </c>
      <c r="S18" s="42">
        <v>35</v>
      </c>
    </row>
    <row r="19" spans="1:19" ht="12.75">
      <c r="A19" s="340">
        <v>16</v>
      </c>
      <c r="B19" s="340" t="s">
        <v>673</v>
      </c>
      <c r="C19" t="s">
        <v>826</v>
      </c>
      <c r="E19" t="s">
        <v>542</v>
      </c>
      <c r="F19" t="s">
        <v>632</v>
      </c>
      <c r="H19">
        <v>4</v>
      </c>
      <c r="I19" s="418" t="s">
        <v>643</v>
      </c>
      <c r="J19" s="42">
        <v>3</v>
      </c>
      <c r="N19" s="108">
        <v>3</v>
      </c>
      <c r="O19" s="73" t="s">
        <v>834</v>
      </c>
      <c r="P19" s="73" t="s">
        <v>87</v>
      </c>
      <c r="Q19" s="108">
        <v>2</v>
      </c>
      <c r="R19" s="108">
        <v>2</v>
      </c>
      <c r="S19" s="42">
        <v>32</v>
      </c>
    </row>
    <row r="20" spans="1:10" ht="12.75" customHeight="1">
      <c r="A20" s="340">
        <v>17</v>
      </c>
      <c r="B20" s="340" t="s">
        <v>674</v>
      </c>
      <c r="C20" t="s">
        <v>524</v>
      </c>
      <c r="E20" t="s">
        <v>227</v>
      </c>
      <c r="F20" t="s">
        <v>371</v>
      </c>
      <c r="H20">
        <v>4</v>
      </c>
      <c r="I20" s="418" t="s">
        <v>629</v>
      </c>
      <c r="J20" s="42">
        <v>4</v>
      </c>
    </row>
    <row r="21" spans="1:18" ht="15.75">
      <c r="A21" s="340">
        <v>18</v>
      </c>
      <c r="B21" s="340" t="s">
        <v>675</v>
      </c>
      <c r="C21" t="s">
        <v>268</v>
      </c>
      <c r="E21" t="s">
        <v>228</v>
      </c>
      <c r="F21" t="s">
        <v>495</v>
      </c>
      <c r="H21">
        <v>4</v>
      </c>
      <c r="I21" s="418" t="s">
        <v>629</v>
      </c>
      <c r="J21" s="42">
        <v>4</v>
      </c>
      <c r="K21" t="s">
        <v>823</v>
      </c>
      <c r="N21" s="260" t="s">
        <v>433</v>
      </c>
      <c r="R21" s="42"/>
    </row>
    <row r="22" spans="1:18" ht="12.75">
      <c r="A22" s="340">
        <v>19</v>
      </c>
      <c r="B22" s="340" t="s">
        <v>700</v>
      </c>
      <c r="C22" t="s">
        <v>173</v>
      </c>
      <c r="E22" t="s">
        <v>224</v>
      </c>
      <c r="F22" t="s">
        <v>620</v>
      </c>
      <c r="H22">
        <v>4</v>
      </c>
      <c r="I22" s="418" t="s">
        <v>634</v>
      </c>
      <c r="J22" s="42">
        <v>4</v>
      </c>
      <c r="N22" s="42"/>
      <c r="R22" s="42"/>
    </row>
    <row r="23" spans="1:18" ht="15.75">
      <c r="A23" s="340">
        <v>20</v>
      </c>
      <c r="B23" s="340" t="s">
        <v>701</v>
      </c>
      <c r="C23" t="s">
        <v>294</v>
      </c>
      <c r="E23" t="s">
        <v>226</v>
      </c>
      <c r="F23" t="s">
        <v>515</v>
      </c>
      <c r="H23">
        <v>4</v>
      </c>
      <c r="I23" s="418" t="s">
        <v>634</v>
      </c>
      <c r="J23" s="42">
        <v>4</v>
      </c>
      <c r="K23" t="s">
        <v>823</v>
      </c>
      <c r="N23" s="221" t="s">
        <v>410</v>
      </c>
      <c r="O23" s="266" t="s">
        <v>221</v>
      </c>
      <c r="P23" s="221" t="s">
        <v>238</v>
      </c>
      <c r="Q23" s="221" t="s">
        <v>222</v>
      </c>
      <c r="R23" s="265" t="s">
        <v>816</v>
      </c>
    </row>
    <row r="24" spans="1:19" ht="12.75">
      <c r="A24" s="340">
        <v>21</v>
      </c>
      <c r="B24" s="340" t="s">
        <v>702</v>
      </c>
      <c r="C24" t="s">
        <v>367</v>
      </c>
      <c r="E24" t="s">
        <v>227</v>
      </c>
      <c r="F24" t="s">
        <v>827</v>
      </c>
      <c r="H24">
        <v>4</v>
      </c>
      <c r="I24" s="418" t="s">
        <v>634</v>
      </c>
      <c r="J24" s="42">
        <v>4</v>
      </c>
      <c r="K24" t="s">
        <v>823</v>
      </c>
      <c r="N24" s="108">
        <v>1</v>
      </c>
      <c r="O24" s="73" t="s">
        <v>826</v>
      </c>
      <c r="P24" s="73" t="s">
        <v>839</v>
      </c>
      <c r="Q24" s="108">
        <v>4</v>
      </c>
      <c r="R24" s="208">
        <v>3</v>
      </c>
      <c r="S24" s="42">
        <v>40</v>
      </c>
    </row>
    <row r="25" spans="1:18" ht="15.75">
      <c r="A25" s="340">
        <v>22</v>
      </c>
      <c r="B25" s="340" t="s">
        <v>703</v>
      </c>
      <c r="C25" t="s">
        <v>334</v>
      </c>
      <c r="E25" t="s">
        <v>227</v>
      </c>
      <c r="F25" t="s">
        <v>495</v>
      </c>
      <c r="H25">
        <v>4</v>
      </c>
      <c r="I25" s="418" t="s">
        <v>636</v>
      </c>
      <c r="J25" s="42">
        <v>4</v>
      </c>
      <c r="N25" s="68"/>
      <c r="O25" s="205"/>
      <c r="P25" s="206"/>
      <c r="Q25" s="206"/>
      <c r="R25" s="206"/>
    </row>
    <row r="26" spans="1:18" ht="15.75">
      <c r="A26" s="340">
        <v>23</v>
      </c>
      <c r="B26" s="340" t="s">
        <v>704</v>
      </c>
      <c r="C26" t="s">
        <v>443</v>
      </c>
      <c r="E26" t="s">
        <v>227</v>
      </c>
      <c r="F26" t="s">
        <v>817</v>
      </c>
      <c r="H26">
        <v>4</v>
      </c>
      <c r="I26" s="418" t="s">
        <v>645</v>
      </c>
      <c r="J26" s="42">
        <v>4</v>
      </c>
      <c r="N26" s="260" t="s">
        <v>434</v>
      </c>
      <c r="R26" s="42"/>
    </row>
    <row r="27" spans="1:18" ht="12.75">
      <c r="A27" s="340">
        <v>24</v>
      </c>
      <c r="B27" s="340" t="s">
        <v>676</v>
      </c>
      <c r="C27" t="s">
        <v>408</v>
      </c>
      <c r="E27" t="s">
        <v>228</v>
      </c>
      <c r="F27" t="s">
        <v>817</v>
      </c>
      <c r="H27">
        <v>4</v>
      </c>
      <c r="I27" s="418" t="s">
        <v>652</v>
      </c>
      <c r="J27" s="42">
        <v>4</v>
      </c>
      <c r="N27" s="42"/>
      <c r="R27" s="42"/>
    </row>
    <row r="28" spans="1:18" ht="15.75">
      <c r="A28" s="340">
        <v>25</v>
      </c>
      <c r="B28" s="340" t="s">
        <v>677</v>
      </c>
      <c r="C28" t="s">
        <v>333</v>
      </c>
      <c r="E28" t="s">
        <v>226</v>
      </c>
      <c r="F28" t="s">
        <v>495</v>
      </c>
      <c r="H28">
        <v>4</v>
      </c>
      <c r="I28" s="418" t="s">
        <v>662</v>
      </c>
      <c r="J28" s="42">
        <v>4</v>
      </c>
      <c r="N28" s="221" t="s">
        <v>410</v>
      </c>
      <c r="O28" s="266" t="s">
        <v>221</v>
      </c>
      <c r="P28" s="221" t="s">
        <v>238</v>
      </c>
      <c r="Q28" s="221" t="s">
        <v>222</v>
      </c>
      <c r="R28" s="265" t="s">
        <v>816</v>
      </c>
    </row>
    <row r="29" spans="1:19" ht="12.75">
      <c r="A29" s="340">
        <v>26</v>
      </c>
      <c r="B29" s="340" t="s">
        <v>705</v>
      </c>
      <c r="C29" t="s">
        <v>406</v>
      </c>
      <c r="E29" t="s">
        <v>226</v>
      </c>
      <c r="F29" t="s">
        <v>817</v>
      </c>
      <c r="H29" t="s">
        <v>649</v>
      </c>
      <c r="I29" s="418" t="s">
        <v>643</v>
      </c>
      <c r="J29" s="42">
        <v>3</v>
      </c>
      <c r="N29" s="108">
        <v>1</v>
      </c>
      <c r="O29" s="73" t="s">
        <v>524</v>
      </c>
      <c r="P29" s="73" t="s">
        <v>371</v>
      </c>
      <c r="Q29" s="108">
        <v>4</v>
      </c>
      <c r="R29" s="108">
        <v>4</v>
      </c>
      <c r="S29" s="42">
        <v>40</v>
      </c>
    </row>
    <row r="30" spans="1:19" ht="12.75">
      <c r="A30" s="340">
        <v>27</v>
      </c>
      <c r="B30" s="340" t="s">
        <v>706</v>
      </c>
      <c r="C30" t="s">
        <v>212</v>
      </c>
      <c r="E30" t="s">
        <v>224</v>
      </c>
      <c r="F30" t="s">
        <v>817</v>
      </c>
      <c r="H30" t="s">
        <v>649</v>
      </c>
      <c r="I30" s="418" t="s">
        <v>634</v>
      </c>
      <c r="J30" s="42">
        <v>3</v>
      </c>
      <c r="N30" s="108">
        <v>2</v>
      </c>
      <c r="O30" s="73" t="s">
        <v>367</v>
      </c>
      <c r="P30" s="73" t="s">
        <v>827</v>
      </c>
      <c r="Q30" s="108">
        <v>4</v>
      </c>
      <c r="R30" s="108">
        <v>4</v>
      </c>
      <c r="S30" s="42">
        <v>35</v>
      </c>
    </row>
    <row r="31" spans="1:19" ht="12.75">
      <c r="A31" s="340">
        <v>28</v>
      </c>
      <c r="B31" s="340" t="s">
        <v>678</v>
      </c>
      <c r="C31" t="s">
        <v>429</v>
      </c>
      <c r="E31" t="s">
        <v>228</v>
      </c>
      <c r="F31" t="s">
        <v>495</v>
      </c>
      <c r="H31" t="s">
        <v>649</v>
      </c>
      <c r="I31" s="418" t="s">
        <v>652</v>
      </c>
      <c r="J31" s="42">
        <v>3</v>
      </c>
      <c r="N31" s="108">
        <v>3</v>
      </c>
      <c r="O31" s="73" t="s">
        <v>334</v>
      </c>
      <c r="P31" s="73" t="s">
        <v>495</v>
      </c>
      <c r="Q31" s="108">
        <v>4</v>
      </c>
      <c r="R31" s="108">
        <v>4</v>
      </c>
      <c r="S31" s="42">
        <v>32</v>
      </c>
    </row>
    <row r="32" spans="1:19" ht="12.75" customHeight="1">
      <c r="A32" s="340">
        <v>29</v>
      </c>
      <c r="B32" s="340" t="s">
        <v>679</v>
      </c>
      <c r="C32" t="s">
        <v>285</v>
      </c>
      <c r="E32" t="s">
        <v>287</v>
      </c>
      <c r="F32" t="s">
        <v>828</v>
      </c>
      <c r="H32" t="s">
        <v>649</v>
      </c>
      <c r="I32" s="418" t="s">
        <v>662</v>
      </c>
      <c r="J32" s="42">
        <v>3</v>
      </c>
      <c r="N32" s="108">
        <v>4</v>
      </c>
      <c r="O32" s="73" t="s">
        <v>443</v>
      </c>
      <c r="P32" s="73" t="s">
        <v>817</v>
      </c>
      <c r="Q32" s="108">
        <v>4</v>
      </c>
      <c r="R32" s="108">
        <v>4</v>
      </c>
      <c r="S32" s="42">
        <v>30</v>
      </c>
    </row>
    <row r="33" spans="1:19" ht="12.75">
      <c r="A33" s="340">
        <v>30</v>
      </c>
      <c r="B33" s="340" t="s">
        <v>680</v>
      </c>
      <c r="C33" t="s">
        <v>733</v>
      </c>
      <c r="E33" t="s">
        <v>227</v>
      </c>
      <c r="F33" t="s">
        <v>178</v>
      </c>
      <c r="H33" t="s">
        <v>649</v>
      </c>
      <c r="I33" s="418" t="s">
        <v>829</v>
      </c>
      <c r="J33" s="42">
        <v>3</v>
      </c>
      <c r="N33" s="108">
        <v>5</v>
      </c>
      <c r="O33" s="73" t="s">
        <v>733</v>
      </c>
      <c r="P33" s="73" t="s">
        <v>178</v>
      </c>
      <c r="Q33" s="108">
        <v>3.5</v>
      </c>
      <c r="R33" s="108">
        <v>3</v>
      </c>
      <c r="S33" s="42">
        <v>29</v>
      </c>
    </row>
    <row r="34" spans="1:19" ht="12.75">
      <c r="A34" s="340">
        <v>31</v>
      </c>
      <c r="B34" s="340" t="s">
        <v>681</v>
      </c>
      <c r="C34" t="s">
        <v>339</v>
      </c>
      <c r="E34" t="s">
        <v>227</v>
      </c>
      <c r="F34" t="s">
        <v>830</v>
      </c>
      <c r="H34">
        <v>3</v>
      </c>
      <c r="I34" s="418" t="s">
        <v>639</v>
      </c>
      <c r="J34" s="42">
        <v>3</v>
      </c>
      <c r="N34" s="108">
        <v>6</v>
      </c>
      <c r="O34" s="73" t="s">
        <v>339</v>
      </c>
      <c r="P34" s="73" t="s">
        <v>830</v>
      </c>
      <c r="Q34" s="108">
        <v>3</v>
      </c>
      <c r="R34" s="108">
        <v>3</v>
      </c>
      <c r="S34" s="42">
        <v>28</v>
      </c>
    </row>
    <row r="35" spans="1:19" ht="12.75">
      <c r="A35" s="340">
        <v>32</v>
      </c>
      <c r="B35" s="340" t="s">
        <v>682</v>
      </c>
      <c r="C35" t="s">
        <v>529</v>
      </c>
      <c r="E35" t="s">
        <v>227</v>
      </c>
      <c r="F35" t="s">
        <v>108</v>
      </c>
      <c r="H35">
        <v>3</v>
      </c>
      <c r="I35" s="418" t="s">
        <v>637</v>
      </c>
      <c r="J35" s="42">
        <v>3</v>
      </c>
      <c r="N35" s="108">
        <v>7</v>
      </c>
      <c r="O35" s="73" t="s">
        <v>529</v>
      </c>
      <c r="P35" s="73" t="s">
        <v>108</v>
      </c>
      <c r="Q35" s="108">
        <v>3</v>
      </c>
      <c r="R35" s="108">
        <v>3</v>
      </c>
      <c r="S35" s="42">
        <v>27</v>
      </c>
    </row>
    <row r="36" spans="1:19" ht="12.75" customHeight="1">
      <c r="A36" s="340">
        <v>33</v>
      </c>
      <c r="B36" s="340" t="s">
        <v>683</v>
      </c>
      <c r="C36" t="s">
        <v>450</v>
      </c>
      <c r="E36" t="s">
        <v>228</v>
      </c>
      <c r="F36" t="s">
        <v>817</v>
      </c>
      <c r="H36">
        <v>3</v>
      </c>
      <c r="I36" s="418" t="s">
        <v>645</v>
      </c>
      <c r="J36" s="42">
        <v>3</v>
      </c>
      <c r="N36" s="108">
        <v>8</v>
      </c>
      <c r="O36" s="73" t="s">
        <v>734</v>
      </c>
      <c r="P36" s="73" t="s">
        <v>806</v>
      </c>
      <c r="Q36" s="108">
        <v>3</v>
      </c>
      <c r="R36" s="108">
        <v>3</v>
      </c>
      <c r="S36" s="42">
        <v>26</v>
      </c>
    </row>
    <row r="37" spans="1:19" ht="12.75">
      <c r="A37" s="340">
        <v>34</v>
      </c>
      <c r="B37" s="340" t="s">
        <v>684</v>
      </c>
      <c r="C37" t="s">
        <v>734</v>
      </c>
      <c r="E37" t="s">
        <v>227</v>
      </c>
      <c r="F37" t="s">
        <v>806</v>
      </c>
      <c r="H37">
        <v>3</v>
      </c>
      <c r="I37" s="418" t="s">
        <v>645</v>
      </c>
      <c r="J37" s="42">
        <v>3</v>
      </c>
      <c r="K37" t="s">
        <v>823</v>
      </c>
      <c r="N37" s="108">
        <v>9</v>
      </c>
      <c r="O37" s="73" t="s">
        <v>783</v>
      </c>
      <c r="P37" s="73" t="s">
        <v>178</v>
      </c>
      <c r="Q37" s="108">
        <v>3</v>
      </c>
      <c r="R37" s="108">
        <v>3</v>
      </c>
      <c r="S37" s="42">
        <v>25</v>
      </c>
    </row>
    <row r="38" spans="1:19" ht="12.75">
      <c r="A38" s="340">
        <v>35</v>
      </c>
      <c r="B38" s="340" t="s">
        <v>707</v>
      </c>
      <c r="C38" t="s">
        <v>163</v>
      </c>
      <c r="E38" t="s">
        <v>287</v>
      </c>
      <c r="F38" t="s">
        <v>371</v>
      </c>
      <c r="H38">
        <v>3</v>
      </c>
      <c r="I38" s="418" t="s">
        <v>640</v>
      </c>
      <c r="J38" s="42">
        <v>3</v>
      </c>
      <c r="N38" s="108">
        <v>10</v>
      </c>
      <c r="O38" s="73" t="s">
        <v>605</v>
      </c>
      <c r="P38" s="73" t="s">
        <v>817</v>
      </c>
      <c r="Q38" s="108">
        <v>2.5</v>
      </c>
      <c r="R38" s="108">
        <v>2</v>
      </c>
      <c r="S38" s="42">
        <v>24</v>
      </c>
    </row>
    <row r="39" spans="1:19" ht="12.75">
      <c r="A39" s="340">
        <v>36</v>
      </c>
      <c r="B39" s="340" t="s">
        <v>708</v>
      </c>
      <c r="C39" t="s">
        <v>831</v>
      </c>
      <c r="E39" t="s">
        <v>228</v>
      </c>
      <c r="F39" t="s">
        <v>108</v>
      </c>
      <c r="H39">
        <v>3</v>
      </c>
      <c r="I39" s="418" t="s">
        <v>652</v>
      </c>
      <c r="J39" s="42">
        <v>3</v>
      </c>
      <c r="N39" s="108">
        <v>11</v>
      </c>
      <c r="O39" s="73" t="s">
        <v>739</v>
      </c>
      <c r="P39" s="73" t="s">
        <v>87</v>
      </c>
      <c r="Q39" s="108">
        <v>2</v>
      </c>
      <c r="R39" s="208">
        <v>2</v>
      </c>
      <c r="S39" s="42">
        <v>23</v>
      </c>
    </row>
    <row r="40" spans="1:19" ht="12.75">
      <c r="A40" s="340">
        <v>37</v>
      </c>
      <c r="B40" s="340" t="s">
        <v>709</v>
      </c>
      <c r="C40" t="s">
        <v>832</v>
      </c>
      <c r="E40" t="s">
        <v>224</v>
      </c>
      <c r="F40" t="s">
        <v>91</v>
      </c>
      <c r="H40">
        <v>3</v>
      </c>
      <c r="I40" s="418" t="s">
        <v>662</v>
      </c>
      <c r="J40" s="42">
        <v>3</v>
      </c>
      <c r="N40" s="108">
        <v>12</v>
      </c>
      <c r="O40" s="73" t="s">
        <v>445</v>
      </c>
      <c r="P40" s="73" t="s">
        <v>656</v>
      </c>
      <c r="Q40" s="108">
        <v>2</v>
      </c>
      <c r="R40" s="208">
        <v>2</v>
      </c>
      <c r="S40" s="42">
        <v>22</v>
      </c>
    </row>
    <row r="41" spans="1:19" ht="12.75">
      <c r="A41" s="340">
        <v>38</v>
      </c>
      <c r="B41" s="340" t="s">
        <v>710</v>
      </c>
      <c r="C41" t="s">
        <v>783</v>
      </c>
      <c r="E41" t="s">
        <v>227</v>
      </c>
      <c r="F41" t="s">
        <v>178</v>
      </c>
      <c r="H41">
        <v>3</v>
      </c>
      <c r="I41" s="418" t="s">
        <v>662</v>
      </c>
      <c r="J41" s="42">
        <v>3</v>
      </c>
      <c r="K41" t="s">
        <v>823</v>
      </c>
      <c r="N41" s="108">
        <v>13</v>
      </c>
      <c r="O41" s="73" t="s">
        <v>598</v>
      </c>
      <c r="P41" s="73" t="s">
        <v>91</v>
      </c>
      <c r="Q41" s="108">
        <v>1.5</v>
      </c>
      <c r="R41" s="208">
        <v>1</v>
      </c>
      <c r="S41" s="42">
        <v>21</v>
      </c>
    </row>
    <row r="42" spans="1:10" ht="12.75">
      <c r="A42" s="340">
        <v>39</v>
      </c>
      <c r="B42" s="340" t="s">
        <v>711</v>
      </c>
      <c r="C42" t="s">
        <v>421</v>
      </c>
      <c r="E42" t="s">
        <v>228</v>
      </c>
      <c r="F42" t="s">
        <v>87</v>
      </c>
      <c r="H42">
        <v>3</v>
      </c>
      <c r="I42" s="418" t="s">
        <v>658</v>
      </c>
      <c r="J42" s="42">
        <v>3</v>
      </c>
    </row>
    <row r="43" spans="1:14" ht="15.75">
      <c r="A43" s="340" t="s">
        <v>685</v>
      </c>
      <c r="B43" s="340" t="s">
        <v>685</v>
      </c>
      <c r="C43" t="s">
        <v>332</v>
      </c>
      <c r="E43" t="s">
        <v>228</v>
      </c>
      <c r="F43" t="s">
        <v>387</v>
      </c>
      <c r="H43">
        <v>3</v>
      </c>
      <c r="I43" s="418" t="s">
        <v>665</v>
      </c>
      <c r="J43" s="42">
        <v>3</v>
      </c>
      <c r="N43" s="260" t="s">
        <v>435</v>
      </c>
    </row>
    <row r="44" spans="1:18" ht="12.75">
      <c r="A44" s="340" t="s">
        <v>686</v>
      </c>
      <c r="B44" s="340" t="s">
        <v>686</v>
      </c>
      <c r="C44" t="s">
        <v>292</v>
      </c>
      <c r="E44" t="s">
        <v>228</v>
      </c>
      <c r="F44" t="s">
        <v>817</v>
      </c>
      <c r="H44" t="s">
        <v>659</v>
      </c>
      <c r="I44" s="418" t="s">
        <v>636</v>
      </c>
      <c r="J44" s="42">
        <v>2</v>
      </c>
      <c r="R44" s="42"/>
    </row>
    <row r="45" spans="1:18" ht="15.75">
      <c r="A45" s="340" t="s">
        <v>687</v>
      </c>
      <c r="B45" s="340" t="s">
        <v>687</v>
      </c>
      <c r="C45" t="s">
        <v>58</v>
      </c>
      <c r="E45" t="s">
        <v>224</v>
      </c>
      <c r="F45" t="s">
        <v>235</v>
      </c>
      <c r="H45" t="s">
        <v>659</v>
      </c>
      <c r="I45" s="418" t="s">
        <v>636</v>
      </c>
      <c r="J45" s="42">
        <v>2</v>
      </c>
      <c r="K45" t="s">
        <v>823</v>
      </c>
      <c r="N45" s="221" t="s">
        <v>410</v>
      </c>
      <c r="O45" s="266" t="s">
        <v>221</v>
      </c>
      <c r="P45" s="221" t="s">
        <v>238</v>
      </c>
      <c r="Q45" s="221" t="s">
        <v>222</v>
      </c>
      <c r="R45" s="265" t="s">
        <v>816</v>
      </c>
    </row>
    <row r="46" spans="1:19" ht="12.75">
      <c r="A46" s="340" t="s">
        <v>688</v>
      </c>
      <c r="B46" s="340" t="s">
        <v>688</v>
      </c>
      <c r="C46" t="s">
        <v>595</v>
      </c>
      <c r="E46" t="s">
        <v>226</v>
      </c>
      <c r="F46" t="s">
        <v>817</v>
      </c>
      <c r="H46" t="s">
        <v>659</v>
      </c>
      <c r="I46" s="418" t="s">
        <v>647</v>
      </c>
      <c r="J46" s="42">
        <v>2</v>
      </c>
      <c r="N46" s="108">
        <v>1</v>
      </c>
      <c r="O46" s="73" t="s">
        <v>290</v>
      </c>
      <c r="P46" s="73" t="s">
        <v>371</v>
      </c>
      <c r="Q46" s="108">
        <v>5</v>
      </c>
      <c r="R46" s="108">
        <v>5</v>
      </c>
      <c r="S46" s="42">
        <v>40</v>
      </c>
    </row>
    <row r="47" spans="1:19" ht="12.75">
      <c r="A47" s="340" t="s">
        <v>689</v>
      </c>
      <c r="B47" s="340" t="s">
        <v>689</v>
      </c>
      <c r="C47" t="s">
        <v>605</v>
      </c>
      <c r="E47" t="s">
        <v>227</v>
      </c>
      <c r="F47" t="s">
        <v>817</v>
      </c>
      <c r="H47" t="s">
        <v>659</v>
      </c>
      <c r="I47" s="418" t="s">
        <v>662</v>
      </c>
      <c r="J47" s="42">
        <v>2</v>
      </c>
      <c r="N47" s="108">
        <v>2</v>
      </c>
      <c r="O47" s="73" t="s">
        <v>289</v>
      </c>
      <c r="P47" s="73" t="s">
        <v>371</v>
      </c>
      <c r="Q47" s="108">
        <v>5</v>
      </c>
      <c r="R47" s="108">
        <v>5</v>
      </c>
      <c r="S47" s="42">
        <v>35</v>
      </c>
    </row>
    <row r="48" spans="1:19" ht="13.5" customHeight="1">
      <c r="A48" s="340" t="s">
        <v>712</v>
      </c>
      <c r="B48" s="340" t="s">
        <v>712</v>
      </c>
      <c r="C48" t="s">
        <v>601</v>
      </c>
      <c r="E48" t="s">
        <v>287</v>
      </c>
      <c r="F48" t="s">
        <v>833</v>
      </c>
      <c r="H48" t="s">
        <v>659</v>
      </c>
      <c r="I48" s="418" t="s">
        <v>657</v>
      </c>
      <c r="J48" s="42">
        <v>2</v>
      </c>
      <c r="N48" s="108">
        <v>3</v>
      </c>
      <c r="O48" s="73" t="s">
        <v>449</v>
      </c>
      <c r="P48" s="73" t="s">
        <v>817</v>
      </c>
      <c r="Q48" s="108">
        <v>4.5</v>
      </c>
      <c r="R48" s="108">
        <v>4</v>
      </c>
      <c r="S48" s="42">
        <v>32</v>
      </c>
    </row>
    <row r="49" spans="1:19" ht="15" customHeight="1">
      <c r="A49" s="340" t="s">
        <v>713</v>
      </c>
      <c r="B49" s="340" t="s">
        <v>713</v>
      </c>
      <c r="C49" t="s">
        <v>466</v>
      </c>
      <c r="E49" t="s">
        <v>288</v>
      </c>
      <c r="F49" t="s">
        <v>817</v>
      </c>
      <c r="H49">
        <v>2</v>
      </c>
      <c r="I49" s="418" t="s">
        <v>662</v>
      </c>
      <c r="J49" s="42">
        <v>2</v>
      </c>
      <c r="N49" s="108">
        <v>4</v>
      </c>
      <c r="O49" s="73" t="s">
        <v>268</v>
      </c>
      <c r="P49" s="73" t="s">
        <v>495</v>
      </c>
      <c r="Q49" s="108">
        <v>4</v>
      </c>
      <c r="R49" s="108">
        <v>4</v>
      </c>
      <c r="S49" s="42">
        <v>30</v>
      </c>
    </row>
    <row r="50" spans="1:19" ht="12.75">
      <c r="A50" s="340" t="s">
        <v>690</v>
      </c>
      <c r="B50" s="340" t="s">
        <v>690</v>
      </c>
      <c r="C50" t="s">
        <v>739</v>
      </c>
      <c r="E50" t="s">
        <v>227</v>
      </c>
      <c r="F50" t="s">
        <v>87</v>
      </c>
      <c r="H50">
        <v>2</v>
      </c>
      <c r="I50" s="418" t="s">
        <v>658</v>
      </c>
      <c r="J50" s="42">
        <v>2</v>
      </c>
      <c r="N50" s="108">
        <v>5</v>
      </c>
      <c r="O50" s="73" t="s">
        <v>408</v>
      </c>
      <c r="P50" s="73" t="s">
        <v>817</v>
      </c>
      <c r="Q50" s="108">
        <v>4</v>
      </c>
      <c r="R50" s="108">
        <v>4</v>
      </c>
      <c r="S50" s="42">
        <v>29</v>
      </c>
    </row>
    <row r="51" spans="1:19" ht="12.75">
      <c r="A51" s="340" t="s">
        <v>691</v>
      </c>
      <c r="B51" s="340" t="s">
        <v>691</v>
      </c>
      <c r="C51" t="s">
        <v>489</v>
      </c>
      <c r="E51" t="s">
        <v>286</v>
      </c>
      <c r="F51" t="s">
        <v>87</v>
      </c>
      <c r="H51">
        <v>2</v>
      </c>
      <c r="I51" s="418" t="s">
        <v>665</v>
      </c>
      <c r="J51" s="42">
        <v>2</v>
      </c>
      <c r="N51" s="108">
        <v>6</v>
      </c>
      <c r="O51" s="73" t="s">
        <v>429</v>
      </c>
      <c r="P51" s="73" t="s">
        <v>495</v>
      </c>
      <c r="Q51" s="108">
        <v>3.5</v>
      </c>
      <c r="R51" s="108">
        <v>3</v>
      </c>
      <c r="S51" s="42">
        <v>28</v>
      </c>
    </row>
    <row r="52" spans="1:19" ht="12.75">
      <c r="A52" s="340" t="s">
        <v>692</v>
      </c>
      <c r="B52" s="340" t="s">
        <v>692</v>
      </c>
      <c r="C52" t="s">
        <v>834</v>
      </c>
      <c r="E52" t="s">
        <v>288</v>
      </c>
      <c r="F52" t="s">
        <v>87</v>
      </c>
      <c r="H52">
        <v>2</v>
      </c>
      <c r="I52" s="418" t="s">
        <v>665</v>
      </c>
      <c r="J52" s="42">
        <v>2</v>
      </c>
      <c r="K52" t="s">
        <v>823</v>
      </c>
      <c r="N52" s="108">
        <v>7</v>
      </c>
      <c r="O52" s="73" t="s">
        <v>450</v>
      </c>
      <c r="P52" s="73" t="s">
        <v>817</v>
      </c>
      <c r="Q52" s="108">
        <v>3</v>
      </c>
      <c r="R52" s="108">
        <v>3</v>
      </c>
      <c r="S52" s="42">
        <v>27</v>
      </c>
    </row>
    <row r="53" spans="1:19" ht="13.5" customHeight="1">
      <c r="A53" s="340" t="s">
        <v>693</v>
      </c>
      <c r="B53" s="340" t="s">
        <v>693</v>
      </c>
      <c r="C53" t="s">
        <v>445</v>
      </c>
      <c r="E53" t="s">
        <v>227</v>
      </c>
      <c r="F53" t="s">
        <v>656</v>
      </c>
      <c r="H53">
        <v>2</v>
      </c>
      <c r="I53" s="418" t="s">
        <v>666</v>
      </c>
      <c r="J53" s="42">
        <v>2</v>
      </c>
      <c r="N53" s="108">
        <v>8</v>
      </c>
      <c r="O53" s="73" t="s">
        <v>831</v>
      </c>
      <c r="P53" s="73" t="s">
        <v>108</v>
      </c>
      <c r="Q53" s="108">
        <v>3</v>
      </c>
      <c r="R53" s="108">
        <v>3</v>
      </c>
      <c r="S53" s="42">
        <v>26</v>
      </c>
    </row>
    <row r="54" spans="1:19" ht="12" customHeight="1">
      <c r="A54" s="340" t="s">
        <v>694</v>
      </c>
      <c r="B54" s="340" t="s">
        <v>694</v>
      </c>
      <c r="C54" t="s">
        <v>598</v>
      </c>
      <c r="E54" t="s">
        <v>227</v>
      </c>
      <c r="F54" t="s">
        <v>91</v>
      </c>
      <c r="H54" t="s">
        <v>668</v>
      </c>
      <c r="I54" s="418" t="s">
        <v>657</v>
      </c>
      <c r="J54" s="42">
        <v>1</v>
      </c>
      <c r="N54" s="108">
        <v>9</v>
      </c>
      <c r="O54" s="73" t="s">
        <v>421</v>
      </c>
      <c r="P54" s="73" t="s">
        <v>87</v>
      </c>
      <c r="Q54" s="108">
        <v>3</v>
      </c>
      <c r="R54" s="108">
        <v>3</v>
      </c>
      <c r="S54" s="42">
        <v>25</v>
      </c>
    </row>
    <row r="55" spans="1:19" ht="12.75">
      <c r="A55" s="340" t="s">
        <v>695</v>
      </c>
      <c r="B55" s="340" t="s">
        <v>695</v>
      </c>
      <c r="C55" t="s">
        <v>835</v>
      </c>
      <c r="E55" t="s">
        <v>228</v>
      </c>
      <c r="F55" t="s">
        <v>91</v>
      </c>
      <c r="H55">
        <v>1</v>
      </c>
      <c r="I55" s="418" t="s">
        <v>654</v>
      </c>
      <c r="J55" s="42">
        <v>1</v>
      </c>
      <c r="N55" s="108">
        <v>10</v>
      </c>
      <c r="O55" s="73" t="s">
        <v>332</v>
      </c>
      <c r="P55" s="73" t="s">
        <v>387</v>
      </c>
      <c r="Q55" s="108">
        <v>3</v>
      </c>
      <c r="R55" s="108">
        <v>3</v>
      </c>
      <c r="S55" s="42">
        <v>24</v>
      </c>
    </row>
    <row r="56" spans="1:19" ht="12.75">
      <c r="A56" s="340" t="s">
        <v>696</v>
      </c>
      <c r="B56" s="340" t="s">
        <v>696</v>
      </c>
      <c r="C56" t="s">
        <v>836</v>
      </c>
      <c r="E56" t="s">
        <v>286</v>
      </c>
      <c r="F56" t="s">
        <v>515</v>
      </c>
      <c r="H56">
        <v>1</v>
      </c>
      <c r="I56" s="418" t="s">
        <v>666</v>
      </c>
      <c r="J56" s="42">
        <v>1</v>
      </c>
      <c r="N56" s="108">
        <v>11</v>
      </c>
      <c r="O56" s="73" t="s">
        <v>292</v>
      </c>
      <c r="P56" s="73" t="s">
        <v>817</v>
      </c>
      <c r="Q56" s="108">
        <v>2.5</v>
      </c>
      <c r="R56" s="208">
        <v>2</v>
      </c>
      <c r="S56" s="42">
        <v>23</v>
      </c>
    </row>
    <row r="57" spans="1:19" ht="15.75">
      <c r="A57" s="340" t="s">
        <v>697</v>
      </c>
      <c r="B57" s="340" t="s">
        <v>697</v>
      </c>
      <c r="C57" t="s">
        <v>837</v>
      </c>
      <c r="E57" t="s">
        <v>228</v>
      </c>
      <c r="F57" t="s">
        <v>620</v>
      </c>
      <c r="H57">
        <v>0</v>
      </c>
      <c r="I57" s="418" t="s">
        <v>838</v>
      </c>
      <c r="J57" s="42">
        <v>0</v>
      </c>
      <c r="N57" s="108">
        <v>12</v>
      </c>
      <c r="O57" s="73" t="s">
        <v>835</v>
      </c>
      <c r="P57" s="73" t="s">
        <v>91</v>
      </c>
      <c r="Q57" s="108">
        <v>1</v>
      </c>
      <c r="R57" s="158">
        <v>1</v>
      </c>
      <c r="S57" s="42">
        <v>22</v>
      </c>
    </row>
    <row r="58" spans="1:19" ht="12.75">
      <c r="A58" s="189"/>
      <c r="B58" s="189"/>
      <c r="C58" s="189"/>
      <c r="D58" s="189"/>
      <c r="E58" s="189"/>
      <c r="F58" s="189"/>
      <c r="G58" s="189"/>
      <c r="H58" s="189"/>
      <c r="I58" s="280"/>
      <c r="J58" s="191"/>
      <c r="N58" s="108">
        <v>13</v>
      </c>
      <c r="O58" s="73" t="s">
        <v>837</v>
      </c>
      <c r="P58" s="73" t="s">
        <v>620</v>
      </c>
      <c r="Q58" s="108">
        <v>0</v>
      </c>
      <c r="R58" s="208">
        <v>0</v>
      </c>
      <c r="S58" s="42">
        <v>21</v>
      </c>
    </row>
    <row r="59" spans="1:10" ht="12.75">
      <c r="A59" s="189"/>
      <c r="B59" s="189"/>
      <c r="C59" s="189"/>
      <c r="D59" s="189"/>
      <c r="E59" s="189"/>
      <c r="F59" s="189"/>
      <c r="G59" s="189"/>
      <c r="H59" s="189"/>
      <c r="I59" s="280"/>
      <c r="J59" s="191"/>
    </row>
    <row r="60" spans="1:18" ht="11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91"/>
      <c r="N60" s="260" t="s">
        <v>436</v>
      </c>
      <c r="R60" s="42"/>
    </row>
    <row r="61" spans="1:18" ht="11.25" customHeight="1">
      <c r="A61" s="189"/>
      <c r="B61" s="189"/>
      <c r="C61" s="189"/>
      <c r="D61" s="189"/>
      <c r="E61" s="189"/>
      <c r="F61" s="189"/>
      <c r="G61" s="189"/>
      <c r="H61" s="189"/>
      <c r="I61" s="280"/>
      <c r="J61" s="191"/>
      <c r="N61" s="42"/>
      <c r="R61" s="42"/>
    </row>
    <row r="62" spans="1:18" ht="11.25" customHeight="1">
      <c r="A62" s="189"/>
      <c r="B62" s="189"/>
      <c r="C62" s="189"/>
      <c r="D62" s="189"/>
      <c r="E62" s="189"/>
      <c r="F62" s="189"/>
      <c r="G62" s="189"/>
      <c r="H62" s="189"/>
      <c r="I62" s="280"/>
      <c r="J62" s="191"/>
      <c r="N62" s="221" t="s">
        <v>410</v>
      </c>
      <c r="O62" s="266" t="s">
        <v>221</v>
      </c>
      <c r="P62" s="221" t="s">
        <v>238</v>
      </c>
      <c r="Q62" s="221" t="s">
        <v>222</v>
      </c>
      <c r="R62" s="265" t="s">
        <v>816</v>
      </c>
    </row>
    <row r="63" spans="1:19" ht="12.75">
      <c r="A63" s="189"/>
      <c r="B63" s="189"/>
      <c r="C63" s="189"/>
      <c r="D63" s="189"/>
      <c r="E63" s="189"/>
      <c r="F63" s="189"/>
      <c r="G63" s="189"/>
      <c r="H63" s="189"/>
      <c r="I63" s="189"/>
      <c r="J63" s="191"/>
      <c r="N63" s="108">
        <v>1</v>
      </c>
      <c r="O63" s="73" t="s">
        <v>79</v>
      </c>
      <c r="P63" s="73" t="s">
        <v>495</v>
      </c>
      <c r="Q63" s="108">
        <v>6</v>
      </c>
      <c r="R63" s="108">
        <v>5</v>
      </c>
      <c r="S63" s="42">
        <v>40</v>
      </c>
    </row>
    <row r="64" spans="1:19" ht="12.75">
      <c r="A64" s="189"/>
      <c r="B64" s="189"/>
      <c r="C64" s="189"/>
      <c r="D64" s="189"/>
      <c r="E64" s="189"/>
      <c r="F64" s="189"/>
      <c r="G64" s="189"/>
      <c r="H64" s="189"/>
      <c r="I64" s="280"/>
      <c r="J64" s="191"/>
      <c r="N64" s="108">
        <v>2</v>
      </c>
      <c r="O64" s="73" t="s">
        <v>78</v>
      </c>
      <c r="P64" s="73" t="s">
        <v>495</v>
      </c>
      <c r="Q64" s="108">
        <v>5.5</v>
      </c>
      <c r="R64" s="108">
        <v>4</v>
      </c>
      <c r="S64" s="42">
        <v>35</v>
      </c>
    </row>
    <row r="65" spans="1:19" ht="12.75">
      <c r="A65" s="189"/>
      <c r="B65" s="189"/>
      <c r="C65" s="189"/>
      <c r="D65" s="189"/>
      <c r="E65" s="189"/>
      <c r="F65" s="189"/>
      <c r="G65" s="189"/>
      <c r="H65" s="280"/>
      <c r="I65" s="280"/>
      <c r="J65" s="191"/>
      <c r="N65" s="108">
        <v>3</v>
      </c>
      <c r="O65" s="73" t="s">
        <v>244</v>
      </c>
      <c r="P65" s="73" t="s">
        <v>817</v>
      </c>
      <c r="Q65" s="108">
        <v>5</v>
      </c>
      <c r="R65" s="108">
        <v>5</v>
      </c>
      <c r="S65" s="42">
        <v>32</v>
      </c>
    </row>
    <row r="66" spans="1:19" ht="12.75">
      <c r="A66" s="189"/>
      <c r="B66" s="189"/>
      <c r="C66" s="189"/>
      <c r="D66" s="189"/>
      <c r="E66" s="189"/>
      <c r="F66" s="189"/>
      <c r="G66" s="189"/>
      <c r="H66" s="189"/>
      <c r="I66" s="280"/>
      <c r="J66" s="191"/>
      <c r="N66" s="108">
        <v>4</v>
      </c>
      <c r="O66" s="73" t="s">
        <v>487</v>
      </c>
      <c r="P66" s="73" t="s">
        <v>387</v>
      </c>
      <c r="Q66" s="108">
        <v>4.5</v>
      </c>
      <c r="R66" s="108">
        <v>3</v>
      </c>
      <c r="S66" s="42">
        <v>30</v>
      </c>
    </row>
    <row r="67" spans="1:19" ht="12.75">
      <c r="A67" s="189"/>
      <c r="B67" s="189"/>
      <c r="C67" s="189"/>
      <c r="D67" s="189"/>
      <c r="E67" s="189"/>
      <c r="F67" s="189"/>
      <c r="G67" s="189"/>
      <c r="H67" s="189"/>
      <c r="I67" s="280"/>
      <c r="J67" s="191"/>
      <c r="N67" s="108">
        <v>5</v>
      </c>
      <c r="O67" s="73" t="s">
        <v>294</v>
      </c>
      <c r="P67" s="73" t="s">
        <v>515</v>
      </c>
      <c r="Q67" s="108">
        <v>4</v>
      </c>
      <c r="R67" s="108">
        <v>4</v>
      </c>
      <c r="S67" s="42">
        <v>29</v>
      </c>
    </row>
    <row r="68" spans="1:19" ht="12.75">
      <c r="A68" s="189"/>
      <c r="B68" s="189"/>
      <c r="C68" s="189"/>
      <c r="D68" s="189"/>
      <c r="E68" s="189"/>
      <c r="F68" s="189"/>
      <c r="G68" s="189"/>
      <c r="H68" s="189"/>
      <c r="I68" s="280"/>
      <c r="J68" s="191"/>
      <c r="N68" s="108">
        <v>6</v>
      </c>
      <c r="O68" s="73" t="s">
        <v>333</v>
      </c>
      <c r="P68" s="73" t="s">
        <v>495</v>
      </c>
      <c r="Q68" s="108">
        <v>4</v>
      </c>
      <c r="R68" s="108">
        <v>4</v>
      </c>
      <c r="S68" s="42">
        <v>28</v>
      </c>
    </row>
    <row r="69" spans="1:19" ht="12.75">
      <c r="A69" s="189"/>
      <c r="B69" s="189"/>
      <c r="C69" s="189"/>
      <c r="D69" s="189"/>
      <c r="E69" s="189"/>
      <c r="F69" s="189"/>
      <c r="G69" s="189"/>
      <c r="H69" s="189"/>
      <c r="I69" s="280"/>
      <c r="J69" s="191"/>
      <c r="N69" s="108">
        <v>7</v>
      </c>
      <c r="O69" s="73" t="s">
        <v>406</v>
      </c>
      <c r="P69" s="73" t="s">
        <v>817</v>
      </c>
      <c r="Q69" s="108">
        <v>3.5</v>
      </c>
      <c r="R69" s="108">
        <v>3</v>
      </c>
      <c r="S69" s="42">
        <v>27</v>
      </c>
    </row>
    <row r="70" spans="1:19" ht="12.75">
      <c r="A70" s="189"/>
      <c r="B70" s="189"/>
      <c r="C70" s="189"/>
      <c r="D70" s="189"/>
      <c r="E70" s="189"/>
      <c r="F70" s="189"/>
      <c r="G70" s="189"/>
      <c r="H70" s="189"/>
      <c r="I70" s="280"/>
      <c r="J70" s="191"/>
      <c r="N70" s="108">
        <v>8</v>
      </c>
      <c r="O70" s="73" t="s">
        <v>595</v>
      </c>
      <c r="P70" s="73" t="s">
        <v>817</v>
      </c>
      <c r="Q70" s="108">
        <v>2.5</v>
      </c>
      <c r="R70" s="108">
        <v>2</v>
      </c>
      <c r="S70" s="42">
        <v>26</v>
      </c>
    </row>
    <row r="71" spans="1:18" ht="12.75">
      <c r="A71" s="189"/>
      <c r="B71" s="189"/>
      <c r="C71" s="189"/>
      <c r="D71" s="189"/>
      <c r="E71" s="189"/>
      <c r="F71" s="189"/>
      <c r="G71" s="189"/>
      <c r="H71" s="189"/>
      <c r="I71" s="189"/>
      <c r="J71" s="191"/>
      <c r="N71" s="68"/>
      <c r="O71" s="43"/>
      <c r="P71" s="68"/>
      <c r="Q71" s="68"/>
      <c r="R71" s="68"/>
    </row>
    <row r="72" spans="1:18" ht="15.75">
      <c r="A72" s="189"/>
      <c r="B72" s="189"/>
      <c r="C72" s="189"/>
      <c r="D72" s="189"/>
      <c r="E72" s="189"/>
      <c r="F72" s="189"/>
      <c r="G72" s="189"/>
      <c r="H72" s="189"/>
      <c r="I72" s="280"/>
      <c r="J72" s="191"/>
      <c r="N72" s="260" t="s">
        <v>437</v>
      </c>
      <c r="R72" s="42"/>
    </row>
    <row r="73" spans="1:18" ht="12.75">
      <c r="A73" s="189"/>
      <c r="B73" s="189"/>
      <c r="C73" s="189"/>
      <c r="D73" s="189"/>
      <c r="E73" s="189"/>
      <c r="F73" s="189"/>
      <c r="G73" s="189"/>
      <c r="H73" s="189"/>
      <c r="I73" s="189"/>
      <c r="J73" s="191"/>
      <c r="N73" s="42"/>
      <c r="R73" s="42"/>
    </row>
    <row r="74" spans="1:18" ht="15.75">
      <c r="A74" s="189"/>
      <c r="B74" s="189"/>
      <c r="C74" s="189"/>
      <c r="D74" s="189"/>
      <c r="E74" s="189"/>
      <c r="F74" s="189"/>
      <c r="G74" s="189"/>
      <c r="H74" s="189"/>
      <c r="I74" s="280"/>
      <c r="J74" s="191"/>
      <c r="N74" s="221" t="s">
        <v>410</v>
      </c>
      <c r="O74" s="266" t="s">
        <v>221</v>
      </c>
      <c r="P74" s="221" t="s">
        <v>238</v>
      </c>
      <c r="Q74" s="221" t="s">
        <v>222</v>
      </c>
      <c r="R74" s="265" t="s">
        <v>816</v>
      </c>
    </row>
    <row r="75" spans="1:19" ht="12.75">
      <c r="A75" s="189"/>
      <c r="B75" s="189"/>
      <c r="C75" s="189"/>
      <c r="D75" s="189"/>
      <c r="E75" s="189"/>
      <c r="F75" s="189"/>
      <c r="G75" s="189"/>
      <c r="H75" s="189"/>
      <c r="I75" s="189"/>
      <c r="J75" s="191"/>
      <c r="N75" s="108">
        <v>1</v>
      </c>
      <c r="O75" s="73" t="s">
        <v>103</v>
      </c>
      <c r="P75" s="73" t="s">
        <v>620</v>
      </c>
      <c r="Q75" s="108">
        <v>6</v>
      </c>
      <c r="R75" s="108">
        <v>6</v>
      </c>
      <c r="S75" s="42">
        <v>40</v>
      </c>
    </row>
    <row r="76" spans="1:19" ht="12.75">
      <c r="A76" s="189"/>
      <c r="B76" s="189"/>
      <c r="C76" s="189"/>
      <c r="D76" s="189"/>
      <c r="E76" s="189"/>
      <c r="F76" s="189"/>
      <c r="G76" s="189"/>
      <c r="H76" s="189"/>
      <c r="I76" s="189"/>
      <c r="J76" s="191"/>
      <c r="N76" s="108">
        <v>2</v>
      </c>
      <c r="O76" s="73" t="s">
        <v>105</v>
      </c>
      <c r="P76" s="73" t="s">
        <v>817</v>
      </c>
      <c r="Q76" s="108">
        <v>5.5</v>
      </c>
      <c r="R76" s="108">
        <v>4</v>
      </c>
      <c r="S76" s="42">
        <v>35</v>
      </c>
    </row>
    <row r="77" spans="1:19" ht="12.75">
      <c r="A77" s="189"/>
      <c r="B77" s="189"/>
      <c r="C77" s="189"/>
      <c r="D77" s="189"/>
      <c r="E77" s="189"/>
      <c r="F77" s="189"/>
      <c r="G77" s="189"/>
      <c r="H77" s="189"/>
      <c r="I77" s="189"/>
      <c r="J77" s="191"/>
      <c r="N77" s="108">
        <v>3</v>
      </c>
      <c r="O77" s="73" t="s">
        <v>301</v>
      </c>
      <c r="P77" s="73" t="s">
        <v>515</v>
      </c>
      <c r="Q77" s="108">
        <v>5</v>
      </c>
      <c r="R77" s="108">
        <v>5</v>
      </c>
      <c r="S77" s="42">
        <v>32</v>
      </c>
    </row>
    <row r="78" spans="1:19" ht="12.75">
      <c r="A78" s="189"/>
      <c r="B78" s="189"/>
      <c r="C78" s="189"/>
      <c r="D78" s="189"/>
      <c r="E78" s="189"/>
      <c r="F78" s="189"/>
      <c r="G78" s="189"/>
      <c r="H78" s="189"/>
      <c r="I78" s="189"/>
      <c r="J78" s="191"/>
      <c r="N78" s="108">
        <v>4</v>
      </c>
      <c r="O78" s="73" t="s">
        <v>570</v>
      </c>
      <c r="P78" s="73" t="s">
        <v>387</v>
      </c>
      <c r="Q78" s="108">
        <v>4.5</v>
      </c>
      <c r="R78" s="108">
        <v>3</v>
      </c>
      <c r="S78" s="42">
        <v>30</v>
      </c>
    </row>
    <row r="79" spans="1:19" ht="12.75">
      <c r="A79">
        <v>49</v>
      </c>
      <c r="N79" s="108">
        <v>5</v>
      </c>
      <c r="O79" s="73" t="s">
        <v>173</v>
      </c>
      <c r="P79" s="73" t="s">
        <v>620</v>
      </c>
      <c r="Q79" s="108">
        <v>4</v>
      </c>
      <c r="R79" s="108">
        <v>4</v>
      </c>
      <c r="S79" s="42">
        <v>29</v>
      </c>
    </row>
    <row r="80" spans="14:19" ht="12.75">
      <c r="N80" s="208">
        <v>6</v>
      </c>
      <c r="O80" s="73" t="s">
        <v>212</v>
      </c>
      <c r="P80" s="73" t="s">
        <v>817</v>
      </c>
      <c r="Q80" s="108">
        <v>3.5</v>
      </c>
      <c r="R80" s="108">
        <v>3</v>
      </c>
      <c r="S80" s="42">
        <v>28</v>
      </c>
    </row>
    <row r="81" spans="14:19" ht="12.75">
      <c r="N81" s="208">
        <v>7</v>
      </c>
      <c r="O81" s="73" t="s">
        <v>832</v>
      </c>
      <c r="P81" s="73" t="s">
        <v>91</v>
      </c>
      <c r="Q81" s="108">
        <v>3</v>
      </c>
      <c r="R81" s="108">
        <v>3</v>
      </c>
      <c r="S81" s="42">
        <v>27</v>
      </c>
    </row>
    <row r="82" spans="14:19" ht="12.75">
      <c r="N82" s="208">
        <v>8</v>
      </c>
      <c r="O82" s="73" t="s">
        <v>58</v>
      </c>
      <c r="P82" s="73" t="s">
        <v>235</v>
      </c>
      <c r="Q82" s="108">
        <v>2.5</v>
      </c>
      <c r="R82" s="108">
        <v>2</v>
      </c>
      <c r="S82" s="42">
        <v>26</v>
      </c>
    </row>
    <row r="83" spans="14:18" ht="12.75">
      <c r="N83" s="191"/>
      <c r="O83" s="43"/>
      <c r="P83" s="68"/>
      <c r="Q83" s="68"/>
      <c r="R83" s="68"/>
    </row>
    <row r="84" spans="14:18" ht="12.75">
      <c r="N84" s="191"/>
      <c r="O84" s="43"/>
      <c r="P84" s="68"/>
      <c r="Q84" s="68"/>
      <c r="R84" s="6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0">
      <selection activeCell="J87" sqref="J87:P88"/>
    </sheetView>
  </sheetViews>
  <sheetFormatPr defaultColWidth="9.140625" defaultRowHeight="15" customHeight="1"/>
  <cols>
    <col min="1" max="1" width="5.421875" style="0" customWidth="1"/>
    <col min="2" max="2" width="20.7109375" style="0" customWidth="1"/>
    <col min="3" max="4" width="6.57421875" style="0" customWidth="1"/>
    <col min="5" max="5" width="19.57421875" style="0" customWidth="1"/>
    <col min="6" max="6" width="5.28125" style="0" customWidth="1"/>
    <col min="7" max="7" width="6.421875" style="0" customWidth="1"/>
    <col min="8" max="8" width="7.8515625" style="0" customWidth="1"/>
    <col min="10" max="10" width="4.7109375" style="0" customWidth="1"/>
    <col min="11" max="11" width="17.7109375" style="0" customWidth="1"/>
    <col min="12" max="12" width="5.8515625" style="0" customWidth="1"/>
    <col min="13" max="13" width="18.28125" style="0" customWidth="1"/>
    <col min="14" max="14" width="5.57421875" style="0" customWidth="1"/>
    <col min="15" max="16" width="5.7109375" style="0" customWidth="1"/>
  </cols>
  <sheetData>
    <row r="1" spans="1:8" ht="15" customHeight="1">
      <c r="A1" s="34" t="s">
        <v>491</v>
      </c>
      <c r="H1" s="42"/>
    </row>
    <row r="2" spans="1:8" ht="15" customHeight="1">
      <c r="A2" s="34" t="s">
        <v>471</v>
      </c>
      <c r="H2" s="42"/>
    </row>
    <row r="3" ht="15" customHeight="1">
      <c r="H3" s="42"/>
    </row>
    <row r="4" spans="1:8" ht="15" customHeight="1">
      <c r="A4" s="52" t="s">
        <v>409</v>
      </c>
      <c r="H4" s="42"/>
    </row>
    <row r="5" spans="8:10" ht="15" customHeight="1">
      <c r="H5" s="42"/>
      <c r="J5" s="52" t="s">
        <v>475</v>
      </c>
    </row>
    <row r="6" spans="1:8" ht="15" customHeight="1">
      <c r="A6" s="196"/>
      <c r="B6" s="197"/>
      <c r="C6" s="196"/>
      <c r="D6" s="234"/>
      <c r="E6" s="281"/>
      <c r="F6" s="234"/>
      <c r="G6" s="198"/>
      <c r="H6" s="234"/>
    </row>
    <row r="7" spans="1:16" ht="15" customHeight="1">
      <c r="A7" s="199"/>
      <c r="B7" s="192"/>
      <c r="C7" s="199"/>
      <c r="D7" s="200"/>
      <c r="E7" s="192"/>
      <c r="F7" s="200"/>
      <c r="G7" s="200"/>
      <c r="H7" s="191"/>
      <c r="J7" s="53" t="s">
        <v>410</v>
      </c>
      <c r="K7" s="54" t="s">
        <v>221</v>
      </c>
      <c r="L7" s="53" t="s">
        <v>238</v>
      </c>
      <c r="M7" s="54" t="s">
        <v>272</v>
      </c>
      <c r="N7" s="55" t="s">
        <v>404</v>
      </c>
      <c r="O7" s="55" t="s">
        <v>222</v>
      </c>
      <c r="P7" s="55" t="s">
        <v>223</v>
      </c>
    </row>
    <row r="8" spans="1:16" ht="15" customHeight="1">
      <c r="A8" s="199"/>
      <c r="B8" s="192"/>
      <c r="C8" s="199"/>
      <c r="D8" s="200"/>
      <c r="E8" s="192"/>
      <c r="F8" s="200"/>
      <c r="G8" s="200"/>
      <c r="H8" s="191"/>
      <c r="I8">
        <v>1</v>
      </c>
      <c r="J8" s="56"/>
      <c r="K8" s="57"/>
      <c r="L8" s="56"/>
      <c r="M8" s="57"/>
      <c r="N8" s="58"/>
      <c r="O8" s="58"/>
      <c r="P8" s="58"/>
    </row>
    <row r="9" spans="1:16" ht="15" customHeight="1">
      <c r="A9" s="199"/>
      <c r="B9" s="192"/>
      <c r="C9" s="199"/>
      <c r="D9" s="200"/>
      <c r="E9" s="192"/>
      <c r="F9" s="200"/>
      <c r="G9" s="200"/>
      <c r="H9" s="191"/>
      <c r="I9">
        <v>2</v>
      </c>
      <c r="J9" s="56"/>
      <c r="K9" s="57"/>
      <c r="L9" s="56"/>
      <c r="M9" s="57"/>
      <c r="N9" s="58"/>
      <c r="O9" s="58"/>
      <c r="P9" s="58"/>
    </row>
    <row r="10" spans="1:16" ht="15" customHeight="1">
      <c r="A10" s="199"/>
      <c r="B10" s="192"/>
      <c r="C10" s="199"/>
      <c r="D10" s="200"/>
      <c r="E10" s="192"/>
      <c r="F10" s="200"/>
      <c r="G10" s="200"/>
      <c r="H10" s="191"/>
      <c r="I10">
        <v>3</v>
      </c>
      <c r="J10" s="56"/>
      <c r="K10" s="57"/>
      <c r="L10" s="56"/>
      <c r="M10" s="57"/>
      <c r="N10" s="58"/>
      <c r="O10" s="58"/>
      <c r="P10" s="58"/>
    </row>
    <row r="11" spans="1:16" ht="15" customHeight="1">
      <c r="A11" s="199"/>
      <c r="B11" s="192"/>
      <c r="C11" s="199"/>
      <c r="D11" s="200"/>
      <c r="E11" s="192"/>
      <c r="F11" s="200"/>
      <c r="G11" s="200"/>
      <c r="H11" s="191"/>
      <c r="I11">
        <v>4</v>
      </c>
      <c r="J11" s="56"/>
      <c r="K11" s="57"/>
      <c r="L11" s="56"/>
      <c r="M11" s="57"/>
      <c r="N11" s="58"/>
      <c r="O11" s="58"/>
      <c r="P11" s="58"/>
    </row>
    <row r="12" spans="1:16" ht="15" customHeight="1">
      <c r="A12" s="199"/>
      <c r="B12" s="192"/>
      <c r="C12" s="199"/>
      <c r="D12" s="200"/>
      <c r="E12" s="192"/>
      <c r="F12" s="200"/>
      <c r="G12" s="200"/>
      <c r="H12" s="191"/>
      <c r="I12">
        <v>5</v>
      </c>
      <c r="J12" s="56"/>
      <c r="K12" s="57"/>
      <c r="L12" s="56"/>
      <c r="M12" s="57"/>
      <c r="N12" s="58"/>
      <c r="O12" s="58"/>
      <c r="P12" s="58"/>
    </row>
    <row r="13" spans="1:16" ht="15" customHeight="1">
      <c r="A13" s="199"/>
      <c r="B13" s="192"/>
      <c r="C13" s="199"/>
      <c r="D13" s="200"/>
      <c r="E13" s="192"/>
      <c r="F13" s="200"/>
      <c r="G13" s="200"/>
      <c r="H13" s="191"/>
      <c r="I13">
        <v>6</v>
      </c>
      <c r="J13" s="56"/>
      <c r="K13" s="57"/>
      <c r="L13" s="56"/>
      <c r="M13" s="57"/>
      <c r="N13" s="58"/>
      <c r="O13" s="58"/>
      <c r="P13" s="58"/>
    </row>
    <row r="14" spans="1:16" ht="15" customHeight="1">
      <c r="A14" s="199"/>
      <c r="B14" s="192"/>
      <c r="C14" s="199"/>
      <c r="D14" s="200"/>
      <c r="E14" s="192"/>
      <c r="F14" s="200"/>
      <c r="G14" s="200"/>
      <c r="H14" s="191"/>
      <c r="I14">
        <v>7</v>
      </c>
      <c r="J14" s="56"/>
      <c r="K14" s="57"/>
      <c r="L14" s="56"/>
      <c r="M14" s="57"/>
      <c r="N14" s="58"/>
      <c r="O14" s="58"/>
      <c r="P14" s="58"/>
    </row>
    <row r="15" spans="1:16" ht="15" customHeight="1">
      <c r="A15" s="199"/>
      <c r="B15" s="192"/>
      <c r="C15" s="199"/>
      <c r="D15" s="200"/>
      <c r="E15" s="192"/>
      <c r="F15" s="200"/>
      <c r="G15" s="200"/>
      <c r="H15" s="191"/>
      <c r="I15">
        <v>8</v>
      </c>
      <c r="J15" s="56"/>
      <c r="K15" s="57"/>
      <c r="L15" s="56"/>
      <c r="M15" s="57"/>
      <c r="N15" s="58"/>
      <c r="O15" s="58"/>
      <c r="P15" s="58"/>
    </row>
    <row r="16" spans="1:16" ht="15" customHeight="1">
      <c r="A16" s="199"/>
      <c r="B16" s="192"/>
      <c r="C16" s="199"/>
      <c r="D16" s="200"/>
      <c r="E16" s="192"/>
      <c r="F16" s="200"/>
      <c r="G16" s="200"/>
      <c r="H16" s="191"/>
      <c r="I16">
        <v>9</v>
      </c>
      <c r="J16" s="56"/>
      <c r="K16" s="57"/>
      <c r="L16" s="56"/>
      <c r="M16" s="57"/>
      <c r="N16" s="58"/>
      <c r="O16" s="58"/>
      <c r="P16" s="58"/>
    </row>
    <row r="17" spans="1:16" ht="15" customHeight="1">
      <c r="A17" s="199"/>
      <c r="B17" s="192"/>
      <c r="C17" s="199"/>
      <c r="D17" s="200"/>
      <c r="E17" s="192"/>
      <c r="F17" s="200"/>
      <c r="G17" s="200"/>
      <c r="H17" s="191"/>
      <c r="I17">
        <v>10</v>
      </c>
      <c r="J17" s="56"/>
      <c r="K17" s="57"/>
      <c r="L17" s="56"/>
      <c r="M17" s="57"/>
      <c r="N17" s="58"/>
      <c r="O17" s="58"/>
      <c r="P17" s="58"/>
    </row>
    <row r="18" spans="1:16" ht="15" customHeight="1">
      <c r="A18" s="199"/>
      <c r="B18" s="192"/>
      <c r="C18" s="199"/>
      <c r="D18" s="200"/>
      <c r="E18" s="192"/>
      <c r="F18" s="200"/>
      <c r="G18" s="200"/>
      <c r="H18" s="191"/>
      <c r="I18">
        <v>11</v>
      </c>
      <c r="J18" s="56"/>
      <c r="K18" s="57"/>
      <c r="L18" s="56"/>
      <c r="M18" s="57"/>
      <c r="N18" s="58"/>
      <c r="O18" s="58"/>
      <c r="P18" s="58"/>
    </row>
    <row r="19" spans="1:16" ht="15" customHeight="1">
      <c r="A19" s="199"/>
      <c r="B19" s="192"/>
      <c r="C19" s="199"/>
      <c r="D19" s="200"/>
      <c r="E19" s="192"/>
      <c r="F19" s="200"/>
      <c r="G19" s="200"/>
      <c r="H19" s="191"/>
      <c r="I19">
        <v>12</v>
      </c>
      <c r="J19" s="56"/>
      <c r="K19" s="57"/>
      <c r="L19" s="56"/>
      <c r="M19" s="57"/>
      <c r="N19" s="58"/>
      <c r="O19" s="58"/>
      <c r="P19" s="58"/>
    </row>
    <row r="20" spans="1:16" ht="15" customHeight="1">
      <c r="A20" s="199"/>
      <c r="B20" s="192"/>
      <c r="C20" s="199"/>
      <c r="D20" s="200"/>
      <c r="E20" s="192"/>
      <c r="F20" s="200"/>
      <c r="G20" s="200"/>
      <c r="H20" s="191"/>
      <c r="I20">
        <v>13</v>
      </c>
      <c r="J20" s="56"/>
      <c r="K20" s="57"/>
      <c r="L20" s="56"/>
      <c r="M20" s="57"/>
      <c r="N20" s="58"/>
      <c r="O20" s="58"/>
      <c r="P20" s="58"/>
    </row>
    <row r="21" spans="1:16" ht="15" customHeight="1">
      <c r="A21" s="199"/>
      <c r="B21" s="192"/>
      <c r="C21" s="199"/>
      <c r="D21" s="200"/>
      <c r="E21" s="192"/>
      <c r="F21" s="200"/>
      <c r="G21" s="200"/>
      <c r="H21" s="191"/>
      <c r="I21">
        <v>14</v>
      </c>
      <c r="J21" s="56"/>
      <c r="K21" s="57"/>
      <c r="L21" s="56"/>
      <c r="M21" s="57"/>
      <c r="N21" s="58"/>
      <c r="O21" s="58"/>
      <c r="P21" s="102"/>
    </row>
    <row r="22" spans="1:16" ht="15" customHeight="1">
      <c r="A22" s="199"/>
      <c r="B22" s="192"/>
      <c r="C22" s="199"/>
      <c r="D22" s="200"/>
      <c r="E22" s="192"/>
      <c r="F22" s="200"/>
      <c r="G22" s="200"/>
      <c r="H22" s="191"/>
      <c r="I22">
        <v>15</v>
      </c>
      <c r="J22" s="56"/>
      <c r="K22" s="57"/>
      <c r="L22" s="56"/>
      <c r="M22" s="57"/>
      <c r="N22" s="58"/>
      <c r="O22" s="58"/>
      <c r="P22" s="58"/>
    </row>
    <row r="23" spans="1:16" ht="15" customHeight="1">
      <c r="A23" s="199"/>
      <c r="B23" s="192"/>
      <c r="C23" s="199"/>
      <c r="D23" s="200"/>
      <c r="E23" s="192"/>
      <c r="F23" s="200"/>
      <c r="G23" s="200"/>
      <c r="H23" s="191"/>
      <c r="I23">
        <v>16</v>
      </c>
      <c r="J23" s="56"/>
      <c r="K23" s="57"/>
      <c r="L23" s="56"/>
      <c r="M23" s="57"/>
      <c r="N23" s="58"/>
      <c r="O23" s="58"/>
      <c r="P23" s="58"/>
    </row>
    <row r="24" spans="1:16" ht="15" customHeight="1">
      <c r="A24" s="199"/>
      <c r="B24" s="192"/>
      <c r="C24" s="199"/>
      <c r="D24" s="200"/>
      <c r="E24" s="192"/>
      <c r="F24" s="200"/>
      <c r="G24" s="200"/>
      <c r="H24" s="191"/>
      <c r="I24">
        <v>17</v>
      </c>
      <c r="J24" s="56"/>
      <c r="K24" s="57"/>
      <c r="L24" s="56"/>
      <c r="M24" s="57"/>
      <c r="N24" s="58"/>
      <c r="O24" s="58"/>
      <c r="P24" s="58"/>
    </row>
    <row r="25" spans="1:16" ht="15" customHeight="1">
      <c r="A25" s="199"/>
      <c r="B25" s="192"/>
      <c r="C25" s="199"/>
      <c r="D25" s="200"/>
      <c r="E25" s="192"/>
      <c r="F25" s="200"/>
      <c r="G25" s="200"/>
      <c r="H25" s="191"/>
      <c r="I25">
        <v>18</v>
      </c>
      <c r="J25" s="56"/>
      <c r="K25" s="57"/>
      <c r="L25" s="56"/>
      <c r="M25" s="57"/>
      <c r="N25" s="58"/>
      <c r="O25" s="58"/>
      <c r="P25" s="58"/>
    </row>
    <row r="26" spans="1:16" ht="15" customHeight="1">
      <c r="A26" s="199"/>
      <c r="B26" s="192"/>
      <c r="C26" s="199"/>
      <c r="D26" s="200"/>
      <c r="E26" s="192"/>
      <c r="F26" s="200"/>
      <c r="G26" s="200"/>
      <c r="H26" s="191"/>
      <c r="I26">
        <v>19</v>
      </c>
      <c r="J26" s="56"/>
      <c r="K26" s="57"/>
      <c r="L26" s="56"/>
      <c r="M26" s="57"/>
      <c r="N26" s="58"/>
      <c r="O26" s="58"/>
      <c r="P26" s="58"/>
    </row>
    <row r="27" spans="1:8" ht="15" customHeight="1">
      <c r="A27" s="199"/>
      <c r="B27" s="192"/>
      <c r="C27" s="199"/>
      <c r="D27" s="200"/>
      <c r="E27" s="192"/>
      <c r="F27" s="200"/>
      <c r="G27" s="200"/>
      <c r="H27" s="191"/>
    </row>
    <row r="28" spans="1:10" ht="15" customHeight="1">
      <c r="A28" s="199"/>
      <c r="B28" s="192"/>
      <c r="C28" s="199"/>
      <c r="D28" s="200"/>
      <c r="E28" s="192"/>
      <c r="F28" s="200"/>
      <c r="G28" s="200"/>
      <c r="H28" s="191"/>
      <c r="J28" s="52" t="s">
        <v>476</v>
      </c>
    </row>
    <row r="29" spans="1:8" ht="15" customHeight="1">
      <c r="A29" s="199"/>
      <c r="B29" s="192"/>
      <c r="C29" s="199"/>
      <c r="D29" s="200"/>
      <c r="E29" s="192"/>
      <c r="F29" s="200"/>
      <c r="G29" s="200"/>
      <c r="H29" s="191"/>
    </row>
    <row r="30" spans="1:16" ht="15" customHeight="1">
      <c r="A30" s="199"/>
      <c r="B30" s="192"/>
      <c r="C30" s="199"/>
      <c r="D30" s="200"/>
      <c r="E30" s="192"/>
      <c r="F30" s="200"/>
      <c r="G30" s="200"/>
      <c r="H30" s="191"/>
      <c r="J30" s="53" t="s">
        <v>410</v>
      </c>
      <c r="K30" s="54" t="s">
        <v>221</v>
      </c>
      <c r="L30" s="53" t="s">
        <v>238</v>
      </c>
      <c r="M30" s="54" t="s">
        <v>272</v>
      </c>
      <c r="N30" s="55" t="s">
        <v>404</v>
      </c>
      <c r="O30" s="55" t="s">
        <v>222</v>
      </c>
      <c r="P30" s="55" t="s">
        <v>223</v>
      </c>
    </row>
    <row r="31" spans="1:16" ht="15" customHeight="1">
      <c r="A31" s="199"/>
      <c r="B31" s="192"/>
      <c r="C31" s="199"/>
      <c r="D31" s="200"/>
      <c r="E31" s="192"/>
      <c r="F31" s="200"/>
      <c r="G31" s="200"/>
      <c r="H31" s="191"/>
      <c r="I31">
        <v>1</v>
      </c>
      <c r="J31" s="56"/>
      <c r="K31" s="57"/>
      <c r="L31" s="56"/>
      <c r="M31" s="57"/>
      <c r="N31" s="58"/>
      <c r="O31" s="58"/>
      <c r="P31" s="58"/>
    </row>
    <row r="32" spans="1:16" ht="15" customHeight="1">
      <c r="A32" s="199"/>
      <c r="B32" s="192"/>
      <c r="C32" s="199"/>
      <c r="D32" s="200"/>
      <c r="E32" s="192"/>
      <c r="F32" s="200"/>
      <c r="G32" s="200"/>
      <c r="H32" s="191"/>
      <c r="I32">
        <v>2</v>
      </c>
      <c r="J32" s="56"/>
      <c r="K32" s="57"/>
      <c r="L32" s="56"/>
      <c r="M32" s="57"/>
      <c r="N32" s="58"/>
      <c r="O32" s="58"/>
      <c r="P32" s="58"/>
    </row>
    <row r="33" spans="1:16" ht="15" customHeight="1">
      <c r="A33" s="199"/>
      <c r="B33" s="192"/>
      <c r="C33" s="199"/>
      <c r="D33" s="200"/>
      <c r="E33" s="192"/>
      <c r="F33" s="200"/>
      <c r="G33" s="200"/>
      <c r="H33" s="191"/>
      <c r="I33">
        <v>3</v>
      </c>
      <c r="J33" s="56"/>
      <c r="K33" s="57"/>
      <c r="L33" s="56"/>
      <c r="M33" s="57"/>
      <c r="N33" s="58"/>
      <c r="O33" s="58"/>
      <c r="P33" s="58"/>
    </row>
    <row r="34" spans="1:16" ht="15" customHeight="1">
      <c r="A34" s="199"/>
      <c r="B34" s="192"/>
      <c r="C34" s="199"/>
      <c r="D34" s="200"/>
      <c r="E34" s="192"/>
      <c r="F34" s="200"/>
      <c r="G34" s="200"/>
      <c r="H34" s="191"/>
      <c r="I34">
        <v>4</v>
      </c>
      <c r="J34" s="56"/>
      <c r="K34" s="57"/>
      <c r="L34" s="56"/>
      <c r="M34" s="57"/>
      <c r="N34" s="58"/>
      <c r="O34" s="58"/>
      <c r="P34" s="58"/>
    </row>
    <row r="35" spans="1:16" ht="15" customHeight="1">
      <c r="A35" s="199"/>
      <c r="B35" s="192"/>
      <c r="C35" s="199"/>
      <c r="D35" s="200"/>
      <c r="E35" s="192"/>
      <c r="F35" s="200"/>
      <c r="G35" s="200"/>
      <c r="H35" s="191"/>
      <c r="I35">
        <v>5</v>
      </c>
      <c r="J35" s="56"/>
      <c r="K35" s="57"/>
      <c r="L35" s="56"/>
      <c r="M35" s="57"/>
      <c r="N35" s="58"/>
      <c r="O35" s="58"/>
      <c r="P35" s="58"/>
    </row>
    <row r="36" spans="1:16" ht="15" customHeight="1">
      <c r="A36" s="199"/>
      <c r="B36" s="192"/>
      <c r="C36" s="199"/>
      <c r="D36" s="200"/>
      <c r="E36" s="192"/>
      <c r="F36" s="200"/>
      <c r="G36" s="200"/>
      <c r="H36" s="191"/>
      <c r="I36">
        <v>6</v>
      </c>
      <c r="J36" s="56"/>
      <c r="K36" s="57"/>
      <c r="L36" s="56"/>
      <c r="M36" s="57"/>
      <c r="N36" s="58"/>
      <c r="O36" s="58"/>
      <c r="P36" s="58"/>
    </row>
    <row r="37" spans="1:16" ht="15" customHeight="1">
      <c r="A37" s="199"/>
      <c r="B37" s="192"/>
      <c r="C37" s="199"/>
      <c r="D37" s="200"/>
      <c r="E37" s="192"/>
      <c r="F37" s="200"/>
      <c r="G37" s="200"/>
      <c r="H37" s="191"/>
      <c r="I37">
        <v>7</v>
      </c>
      <c r="J37" s="56"/>
      <c r="K37" s="57"/>
      <c r="L37" s="56"/>
      <c r="M37" s="57"/>
      <c r="N37" s="58"/>
      <c r="O37" s="58"/>
      <c r="P37" s="58"/>
    </row>
    <row r="38" spans="1:16" ht="15" customHeight="1">
      <c r="A38" s="199"/>
      <c r="B38" s="192"/>
      <c r="C38" s="199"/>
      <c r="D38" s="200"/>
      <c r="E38" s="192"/>
      <c r="F38" s="200"/>
      <c r="G38" s="200"/>
      <c r="H38" s="191"/>
      <c r="I38">
        <v>8</v>
      </c>
      <c r="J38" s="56"/>
      <c r="K38" s="57"/>
      <c r="L38" s="56"/>
      <c r="M38" s="57"/>
      <c r="N38" s="58"/>
      <c r="O38" s="58"/>
      <c r="P38" s="58"/>
    </row>
    <row r="39" spans="1:16" ht="15" customHeight="1">
      <c r="A39" s="199"/>
      <c r="B39" s="192"/>
      <c r="C39" s="199"/>
      <c r="D39" s="200"/>
      <c r="E39" s="192"/>
      <c r="F39" s="200"/>
      <c r="G39" s="200"/>
      <c r="H39" s="191"/>
      <c r="I39">
        <v>9</v>
      </c>
      <c r="J39" s="56"/>
      <c r="K39" s="57"/>
      <c r="L39" s="56"/>
      <c r="M39" s="57"/>
      <c r="N39" s="58"/>
      <c r="O39" s="58"/>
      <c r="P39" s="58"/>
    </row>
    <row r="40" spans="1:16" ht="15" customHeight="1">
      <c r="A40" s="199"/>
      <c r="B40" s="192"/>
      <c r="C40" s="199"/>
      <c r="D40" s="200"/>
      <c r="E40" s="192"/>
      <c r="F40" s="200"/>
      <c r="G40" s="200"/>
      <c r="H40" s="191"/>
      <c r="I40">
        <v>10</v>
      </c>
      <c r="J40" s="56"/>
      <c r="K40" s="57"/>
      <c r="L40" s="56"/>
      <c r="M40" s="57"/>
      <c r="N40" s="58"/>
      <c r="O40" s="58"/>
      <c r="P40" s="58"/>
    </row>
    <row r="41" spans="1:16" ht="15" customHeight="1">
      <c r="A41" s="199"/>
      <c r="B41" s="192"/>
      <c r="C41" s="199"/>
      <c r="D41" s="200"/>
      <c r="E41" s="192"/>
      <c r="F41" s="200"/>
      <c r="G41" s="200"/>
      <c r="H41" s="191"/>
      <c r="I41">
        <v>11</v>
      </c>
      <c r="J41" s="56"/>
      <c r="K41" s="57"/>
      <c r="L41" s="56"/>
      <c r="M41" s="57"/>
      <c r="N41" s="58"/>
      <c r="O41" s="58"/>
      <c r="P41" s="58"/>
    </row>
    <row r="42" spans="1:16" ht="15" customHeight="1">
      <c r="A42" s="199"/>
      <c r="B42" s="192"/>
      <c r="C42" s="199"/>
      <c r="D42" s="200"/>
      <c r="E42" s="192"/>
      <c r="F42" s="200"/>
      <c r="G42" s="200"/>
      <c r="H42" s="191"/>
      <c r="I42">
        <v>12</v>
      </c>
      <c r="J42" s="56"/>
      <c r="K42" s="57"/>
      <c r="L42" s="56"/>
      <c r="M42" s="57"/>
      <c r="N42" s="58"/>
      <c r="O42" s="58"/>
      <c r="P42" s="58"/>
    </row>
    <row r="43" spans="1:16" ht="15" customHeight="1">
      <c r="A43" s="199"/>
      <c r="B43" s="192"/>
      <c r="C43" s="199"/>
      <c r="D43" s="200"/>
      <c r="E43" s="192"/>
      <c r="F43" s="200"/>
      <c r="G43" s="200"/>
      <c r="H43" s="191"/>
      <c r="I43">
        <v>13</v>
      </c>
      <c r="J43" s="56"/>
      <c r="K43" s="57"/>
      <c r="L43" s="56"/>
      <c r="M43" s="57"/>
      <c r="N43" s="58"/>
      <c r="O43" s="58"/>
      <c r="P43" s="58"/>
    </row>
    <row r="44" spans="1:16" ht="15" customHeight="1">
      <c r="A44" s="199"/>
      <c r="B44" s="192"/>
      <c r="C44" s="199"/>
      <c r="D44" s="200"/>
      <c r="E44" s="192"/>
      <c r="F44" s="200"/>
      <c r="G44" s="200"/>
      <c r="H44" s="191"/>
      <c r="I44">
        <v>14</v>
      </c>
      <c r="J44" s="56"/>
      <c r="K44" s="57"/>
      <c r="L44" s="56"/>
      <c r="M44" s="57"/>
      <c r="N44" s="58"/>
      <c r="O44" s="58"/>
      <c r="P44" s="58"/>
    </row>
    <row r="45" spans="1:8" ht="15" customHeight="1">
      <c r="A45" s="199"/>
      <c r="B45" s="192"/>
      <c r="C45" s="199"/>
      <c r="D45" s="200"/>
      <c r="E45" s="192"/>
      <c r="F45" s="200"/>
      <c r="G45" s="200"/>
      <c r="H45" s="191"/>
    </row>
    <row r="46" spans="1:10" ht="15" customHeight="1">
      <c r="A46" s="199"/>
      <c r="B46" s="192"/>
      <c r="C46" s="199"/>
      <c r="D46" s="200"/>
      <c r="E46" s="192"/>
      <c r="F46" s="200"/>
      <c r="G46" s="200"/>
      <c r="H46" s="191"/>
      <c r="J46" s="52" t="s">
        <v>477</v>
      </c>
    </row>
    <row r="47" spans="1:8" ht="15" customHeight="1">
      <c r="A47" s="199"/>
      <c r="B47" s="192"/>
      <c r="C47" s="199"/>
      <c r="D47" s="200"/>
      <c r="E47" s="192"/>
      <c r="F47" s="200"/>
      <c r="G47" s="200"/>
      <c r="H47" s="191"/>
    </row>
    <row r="48" spans="1:16" ht="15" customHeight="1">
      <c r="A48" s="199"/>
      <c r="B48" s="192"/>
      <c r="C48" s="199"/>
      <c r="D48" s="200"/>
      <c r="E48" s="192"/>
      <c r="F48" s="200"/>
      <c r="G48" s="200"/>
      <c r="H48" s="191"/>
      <c r="J48" s="53" t="s">
        <v>410</v>
      </c>
      <c r="K48" s="54" t="s">
        <v>221</v>
      </c>
      <c r="L48" s="53" t="s">
        <v>238</v>
      </c>
      <c r="M48" s="54" t="s">
        <v>272</v>
      </c>
      <c r="N48" s="55" t="s">
        <v>404</v>
      </c>
      <c r="O48" s="55" t="s">
        <v>222</v>
      </c>
      <c r="P48" s="55" t="s">
        <v>223</v>
      </c>
    </row>
    <row r="49" spans="1:16" ht="15" customHeight="1">
      <c r="A49" s="199"/>
      <c r="B49" s="192"/>
      <c r="C49" s="199"/>
      <c r="D49" s="200"/>
      <c r="E49" s="192"/>
      <c r="F49" s="200"/>
      <c r="G49" s="200"/>
      <c r="H49" s="191"/>
      <c r="I49">
        <v>1</v>
      </c>
      <c r="J49" s="56"/>
      <c r="K49" s="57"/>
      <c r="L49" s="56"/>
      <c r="M49" s="57"/>
      <c r="N49" s="58"/>
      <c r="O49" s="58"/>
      <c r="P49" s="58"/>
    </row>
    <row r="50" spans="1:16" ht="15" customHeight="1">
      <c r="A50" s="199"/>
      <c r="B50" s="192"/>
      <c r="C50" s="199"/>
      <c r="D50" s="200"/>
      <c r="E50" s="192"/>
      <c r="F50" s="200"/>
      <c r="G50" s="200"/>
      <c r="H50" s="191"/>
      <c r="I50">
        <v>2</v>
      </c>
      <c r="J50" s="56"/>
      <c r="K50" s="57"/>
      <c r="L50" s="56"/>
      <c r="M50" s="57"/>
      <c r="N50" s="58"/>
      <c r="O50" s="58"/>
      <c r="P50" s="58"/>
    </row>
    <row r="51" spans="1:16" ht="15" customHeight="1">
      <c r="A51" s="199"/>
      <c r="B51" s="192"/>
      <c r="C51" s="199"/>
      <c r="D51" s="200"/>
      <c r="E51" s="192"/>
      <c r="F51" s="200"/>
      <c r="G51" s="200"/>
      <c r="H51" s="191"/>
      <c r="I51">
        <v>3</v>
      </c>
      <c r="J51" s="56"/>
      <c r="K51" s="57"/>
      <c r="L51" s="56"/>
      <c r="M51" s="57"/>
      <c r="N51" s="58"/>
      <c r="O51" s="58"/>
      <c r="P51" s="58"/>
    </row>
    <row r="52" spans="1:16" ht="15" customHeight="1">
      <c r="A52" s="199"/>
      <c r="B52" s="192"/>
      <c r="C52" s="199"/>
      <c r="D52" s="200"/>
      <c r="E52" s="192"/>
      <c r="F52" s="200"/>
      <c r="G52" s="200"/>
      <c r="H52" s="191"/>
      <c r="I52">
        <v>4</v>
      </c>
      <c r="J52" s="56"/>
      <c r="K52" s="57"/>
      <c r="L52" s="56"/>
      <c r="M52" s="57"/>
      <c r="N52" s="58"/>
      <c r="O52" s="58"/>
      <c r="P52" s="58"/>
    </row>
    <row r="53" spans="1:16" ht="15" customHeight="1">
      <c r="A53" s="199"/>
      <c r="B53" s="192"/>
      <c r="C53" s="199"/>
      <c r="D53" s="200"/>
      <c r="E53" s="192"/>
      <c r="F53" s="200"/>
      <c r="G53" s="200"/>
      <c r="H53" s="191"/>
      <c r="I53">
        <v>5</v>
      </c>
      <c r="J53" s="56"/>
      <c r="K53" s="57"/>
      <c r="L53" s="56"/>
      <c r="M53" s="57"/>
      <c r="N53" s="58"/>
      <c r="O53" s="58"/>
      <c r="P53" s="58"/>
    </row>
    <row r="54" spans="1:16" ht="15" customHeight="1">
      <c r="A54" s="199"/>
      <c r="B54" s="192"/>
      <c r="C54" s="199"/>
      <c r="D54" s="200"/>
      <c r="E54" s="192"/>
      <c r="F54" s="200"/>
      <c r="G54" s="200"/>
      <c r="H54" s="191"/>
      <c r="I54">
        <v>6</v>
      </c>
      <c r="J54" s="56"/>
      <c r="K54" s="57"/>
      <c r="L54" s="56"/>
      <c r="M54" s="57"/>
      <c r="N54" s="58"/>
      <c r="O54" s="58"/>
      <c r="P54" s="58"/>
    </row>
    <row r="55" spans="1:16" ht="15" customHeight="1">
      <c r="A55" s="199"/>
      <c r="B55" s="192"/>
      <c r="C55" s="199"/>
      <c r="D55" s="200"/>
      <c r="E55" s="192"/>
      <c r="F55" s="200"/>
      <c r="G55" s="200"/>
      <c r="H55" s="191"/>
      <c r="I55">
        <v>7</v>
      </c>
      <c r="J55" s="56"/>
      <c r="K55" s="57"/>
      <c r="L55" s="56"/>
      <c r="M55" s="57"/>
      <c r="N55" s="58"/>
      <c r="O55" s="58"/>
      <c r="P55" s="58"/>
    </row>
    <row r="56" spans="1:16" ht="15" customHeight="1">
      <c r="A56" s="199"/>
      <c r="B56" s="192"/>
      <c r="C56" s="199"/>
      <c r="D56" s="200"/>
      <c r="E56" s="192"/>
      <c r="F56" s="200"/>
      <c r="G56" s="200"/>
      <c r="H56" s="191"/>
      <c r="I56">
        <v>8</v>
      </c>
      <c r="J56" s="56"/>
      <c r="K56" s="57"/>
      <c r="L56" s="56"/>
      <c r="M56" s="57"/>
      <c r="N56" s="58"/>
      <c r="O56" s="58"/>
      <c r="P56" s="58"/>
    </row>
    <row r="57" spans="1:16" ht="15" customHeight="1">
      <c r="A57" s="199"/>
      <c r="B57" s="192"/>
      <c r="C57" s="199"/>
      <c r="D57" s="200"/>
      <c r="E57" s="192"/>
      <c r="F57" s="200"/>
      <c r="G57" s="200"/>
      <c r="H57" s="191"/>
      <c r="I57">
        <v>9</v>
      </c>
      <c r="J57" s="56"/>
      <c r="K57" s="57"/>
      <c r="L57" s="56"/>
      <c r="M57" s="57"/>
      <c r="N57" s="58"/>
      <c r="O57" s="58"/>
      <c r="P57" s="58"/>
    </row>
    <row r="58" spans="1:16" ht="15" customHeight="1">
      <c r="A58" s="199"/>
      <c r="B58" s="192"/>
      <c r="C58" s="199"/>
      <c r="D58" s="200"/>
      <c r="E58" s="192"/>
      <c r="F58" s="200"/>
      <c r="G58" s="200"/>
      <c r="H58" s="191"/>
      <c r="I58">
        <v>10</v>
      </c>
      <c r="J58" s="56"/>
      <c r="K58" s="57"/>
      <c r="L58" s="56"/>
      <c r="M58" s="57"/>
      <c r="N58" s="58"/>
      <c r="O58" s="58"/>
      <c r="P58" s="58"/>
    </row>
    <row r="59" spans="1:16" ht="15" customHeight="1">
      <c r="A59" s="199"/>
      <c r="B59" s="192"/>
      <c r="C59" s="199"/>
      <c r="D59" s="200"/>
      <c r="E59" s="192"/>
      <c r="F59" s="200"/>
      <c r="G59" s="200"/>
      <c r="H59" s="191"/>
      <c r="I59">
        <v>11</v>
      </c>
      <c r="J59" s="56"/>
      <c r="K59" s="57"/>
      <c r="L59" s="56"/>
      <c r="M59" s="57"/>
      <c r="N59" s="58"/>
      <c r="O59" s="58"/>
      <c r="P59" s="58"/>
    </row>
    <row r="60" spans="1:16" ht="15" customHeight="1">
      <c r="A60" s="199"/>
      <c r="B60" s="192"/>
      <c r="C60" s="199"/>
      <c r="D60" s="200"/>
      <c r="E60" s="192"/>
      <c r="F60" s="200"/>
      <c r="G60" s="200"/>
      <c r="H60" s="191"/>
      <c r="I60">
        <v>12</v>
      </c>
      <c r="J60" s="56"/>
      <c r="K60" s="57"/>
      <c r="L60" s="56"/>
      <c r="M60" s="57"/>
      <c r="N60" s="58"/>
      <c r="O60" s="58"/>
      <c r="P60" s="58"/>
    </row>
    <row r="61" spans="1:16" ht="15" customHeight="1">
      <c r="A61" s="199"/>
      <c r="B61" s="192"/>
      <c r="C61" s="199"/>
      <c r="D61" s="200"/>
      <c r="E61" s="192"/>
      <c r="F61" s="200"/>
      <c r="G61" s="200"/>
      <c r="H61" s="191"/>
      <c r="I61">
        <v>13</v>
      </c>
      <c r="J61" s="56"/>
      <c r="K61" s="57"/>
      <c r="L61" s="56"/>
      <c r="M61" s="57"/>
      <c r="N61" s="58"/>
      <c r="O61" s="58"/>
      <c r="P61" s="58"/>
    </row>
    <row r="62" spans="1:8" ht="15" customHeight="1">
      <c r="A62" s="199"/>
      <c r="B62" s="192"/>
      <c r="C62" s="199"/>
      <c r="D62" s="200"/>
      <c r="E62" s="192"/>
      <c r="F62" s="200"/>
      <c r="G62" s="200"/>
      <c r="H62" s="191"/>
    </row>
    <row r="63" spans="1:10" ht="15" customHeight="1">
      <c r="A63" s="199"/>
      <c r="B63" s="192"/>
      <c r="C63" s="199"/>
      <c r="D63" s="200"/>
      <c r="E63" s="192"/>
      <c r="F63" s="200"/>
      <c r="G63" s="200"/>
      <c r="H63" s="191"/>
      <c r="J63" s="52" t="s">
        <v>479</v>
      </c>
    </row>
    <row r="64" spans="1:16" s="43" customFormat="1" ht="15" customHeight="1">
      <c r="A64" s="199"/>
      <c r="B64" s="192"/>
      <c r="C64" s="199"/>
      <c r="D64" s="192"/>
      <c r="E64" s="200"/>
      <c r="F64" s="200"/>
      <c r="G64" s="200"/>
      <c r="H64" s="200"/>
      <c r="J64"/>
      <c r="K64"/>
      <c r="L64"/>
      <c r="M64"/>
      <c r="N64"/>
      <c r="O64"/>
      <c r="P64"/>
    </row>
    <row r="65" spans="1:16" s="43" customFormat="1" ht="15" customHeight="1">
      <c r="A65" s="204"/>
      <c r="B65" s="192"/>
      <c r="C65" s="204"/>
      <c r="D65" s="41"/>
      <c r="E65" s="206"/>
      <c r="F65" s="206"/>
      <c r="G65" s="206"/>
      <c r="H65" s="206"/>
      <c r="J65" s="53" t="s">
        <v>410</v>
      </c>
      <c r="K65" s="54" t="s">
        <v>221</v>
      </c>
      <c r="L65" s="53" t="s">
        <v>238</v>
      </c>
      <c r="M65" s="54" t="s">
        <v>272</v>
      </c>
      <c r="N65" s="55" t="s">
        <v>404</v>
      </c>
      <c r="O65" s="55" t="s">
        <v>222</v>
      </c>
      <c r="P65" s="55" t="s">
        <v>223</v>
      </c>
    </row>
    <row r="66" spans="1:16" s="43" customFormat="1" ht="15" customHeight="1">
      <c r="A66" s="204"/>
      <c r="B66" s="192"/>
      <c r="C66" s="204"/>
      <c r="D66" s="205"/>
      <c r="E66" s="206"/>
      <c r="F66" s="206"/>
      <c r="G66" s="206"/>
      <c r="H66" s="206"/>
      <c r="I66" s="43">
        <v>1</v>
      </c>
      <c r="J66" s="56"/>
      <c r="K66" s="57"/>
      <c r="L66" s="56"/>
      <c r="M66" s="57"/>
      <c r="N66" s="58"/>
      <c r="O66" s="58"/>
      <c r="P66" s="58"/>
    </row>
    <row r="67" spans="1:16" s="43" customFormat="1" ht="15" customHeight="1">
      <c r="A67" s="204"/>
      <c r="B67" s="192"/>
      <c r="C67" s="204"/>
      <c r="D67" s="205"/>
      <c r="E67" s="206"/>
      <c r="F67" s="206"/>
      <c r="G67" s="206"/>
      <c r="H67" s="206"/>
      <c r="I67" s="43">
        <v>2</v>
      </c>
      <c r="J67" s="56"/>
      <c r="K67" s="57"/>
      <c r="L67" s="56"/>
      <c r="M67" s="57"/>
      <c r="N67" s="58"/>
      <c r="O67" s="58"/>
      <c r="P67" s="58"/>
    </row>
    <row r="68" spans="1:16" s="43" customFormat="1" ht="15" customHeight="1">
      <c r="A68" s="204"/>
      <c r="B68" s="192"/>
      <c r="C68" s="204"/>
      <c r="D68" s="41"/>
      <c r="E68" s="206"/>
      <c r="F68" s="206"/>
      <c r="G68" s="206"/>
      <c r="H68" s="206"/>
      <c r="I68" s="43">
        <v>3</v>
      </c>
      <c r="J68" s="56"/>
      <c r="K68" s="57"/>
      <c r="L68" s="56"/>
      <c r="M68" s="57"/>
      <c r="N68" s="58"/>
      <c r="O68" s="58"/>
      <c r="P68" s="58"/>
    </row>
    <row r="69" spans="1:16" s="43" customFormat="1" ht="15" customHeight="1">
      <c r="A69" s="204"/>
      <c r="B69" s="192"/>
      <c r="C69" s="204"/>
      <c r="D69" s="41"/>
      <c r="E69" s="206"/>
      <c r="F69" s="206"/>
      <c r="G69" s="206"/>
      <c r="H69" s="206"/>
      <c r="I69" s="43">
        <v>4</v>
      </c>
      <c r="J69" s="56"/>
      <c r="K69" s="57"/>
      <c r="L69" s="56"/>
      <c r="M69" s="57"/>
      <c r="N69" s="58"/>
      <c r="O69" s="58"/>
      <c r="P69" s="58"/>
    </row>
    <row r="70" spans="1:16" s="43" customFormat="1" ht="15" customHeight="1">
      <c r="A70" s="204"/>
      <c r="B70" s="192"/>
      <c r="C70" s="204"/>
      <c r="D70" s="205"/>
      <c r="E70" s="206"/>
      <c r="F70" s="206"/>
      <c r="G70" s="206"/>
      <c r="H70" s="206"/>
      <c r="I70" s="43">
        <v>5</v>
      </c>
      <c r="J70" s="56"/>
      <c r="K70" s="57"/>
      <c r="L70" s="56"/>
      <c r="M70" s="57"/>
      <c r="N70" s="58"/>
      <c r="O70" s="58"/>
      <c r="P70" s="58"/>
    </row>
    <row r="71" spans="1:16" s="43" customFormat="1" ht="15" customHeight="1">
      <c r="A71" s="204"/>
      <c r="B71" s="192"/>
      <c r="C71" s="204"/>
      <c r="D71" s="205"/>
      <c r="E71" s="206"/>
      <c r="F71" s="206"/>
      <c r="G71" s="206"/>
      <c r="H71" s="206"/>
      <c r="I71" s="43">
        <v>6</v>
      </c>
      <c r="J71" s="56"/>
      <c r="K71" s="57"/>
      <c r="L71" s="56"/>
      <c r="M71" s="57"/>
      <c r="N71" s="58"/>
      <c r="O71" s="58"/>
      <c r="P71" s="58"/>
    </row>
    <row r="72" spans="1:16" s="43" customFormat="1" ht="15" customHeight="1">
      <c r="A72" s="204"/>
      <c r="B72" s="192"/>
      <c r="C72" s="204"/>
      <c r="D72" s="205"/>
      <c r="E72" s="206"/>
      <c r="F72" s="206"/>
      <c r="G72" s="206"/>
      <c r="H72" s="206"/>
      <c r="J72"/>
      <c r="K72"/>
      <c r="L72"/>
      <c r="M72"/>
      <c r="N72"/>
      <c r="O72"/>
      <c r="P72"/>
    </row>
    <row r="73" spans="1:16" s="43" customFormat="1" ht="15" customHeight="1">
      <c r="A73" s="204"/>
      <c r="B73" s="192"/>
      <c r="C73" s="204"/>
      <c r="D73" s="205"/>
      <c r="E73" s="206"/>
      <c r="F73" s="206"/>
      <c r="G73" s="206"/>
      <c r="H73" s="206"/>
      <c r="J73" s="52" t="s">
        <v>480</v>
      </c>
      <c r="K73"/>
      <c r="L73"/>
      <c r="M73"/>
      <c r="N73"/>
      <c r="O73"/>
      <c r="P73"/>
    </row>
    <row r="74" spans="1:16" s="43" customFormat="1" ht="15" customHeight="1">
      <c r="A74" s="204"/>
      <c r="B74" s="192"/>
      <c r="C74" s="204"/>
      <c r="D74" s="205"/>
      <c r="E74" s="206"/>
      <c r="F74" s="206"/>
      <c r="G74" s="206"/>
      <c r="H74" s="206"/>
      <c r="J74"/>
      <c r="K74"/>
      <c r="L74"/>
      <c r="M74"/>
      <c r="N74"/>
      <c r="O74"/>
      <c r="P74"/>
    </row>
    <row r="75" spans="1:16" s="43" customFormat="1" ht="15" customHeight="1">
      <c r="A75" s="204"/>
      <c r="B75" s="192"/>
      <c r="C75" s="204"/>
      <c r="D75" s="205"/>
      <c r="E75" s="206"/>
      <c r="F75" s="206"/>
      <c r="G75" s="206"/>
      <c r="H75" s="206"/>
      <c r="J75" s="53" t="s">
        <v>410</v>
      </c>
      <c r="K75" s="54" t="s">
        <v>221</v>
      </c>
      <c r="L75" s="53" t="s">
        <v>238</v>
      </c>
      <c r="M75" s="54" t="s">
        <v>272</v>
      </c>
      <c r="N75" s="55" t="s">
        <v>404</v>
      </c>
      <c r="O75" s="55" t="s">
        <v>222</v>
      </c>
      <c r="P75" s="55" t="s">
        <v>223</v>
      </c>
    </row>
    <row r="76" spans="1:16" s="43" customFormat="1" ht="15" customHeight="1">
      <c r="A76" s="204"/>
      <c r="B76" s="192"/>
      <c r="C76" s="204"/>
      <c r="D76" s="205"/>
      <c r="E76" s="206"/>
      <c r="F76" s="206"/>
      <c r="G76" s="206"/>
      <c r="H76" s="206"/>
      <c r="I76" s="43">
        <v>1</v>
      </c>
      <c r="J76" s="56"/>
      <c r="K76" s="57"/>
      <c r="L76" s="56"/>
      <c r="M76" s="57"/>
      <c r="N76" s="58"/>
      <c r="O76" s="58"/>
      <c r="P76" s="58"/>
    </row>
    <row r="77" spans="1:16" s="43" customFormat="1" ht="15" customHeight="1">
      <c r="A77" s="204"/>
      <c r="B77" s="192"/>
      <c r="C77" s="204"/>
      <c r="D77" s="41"/>
      <c r="E77" s="206"/>
      <c r="F77" s="206"/>
      <c r="G77" s="206"/>
      <c r="H77" s="206"/>
      <c r="I77" s="43">
        <v>2</v>
      </c>
      <c r="J77" s="56"/>
      <c r="K77" s="57"/>
      <c r="L77" s="56"/>
      <c r="M77" s="57"/>
      <c r="N77" s="58"/>
      <c r="O77" s="58"/>
      <c r="P77" s="58"/>
    </row>
    <row r="78" spans="1:16" s="43" customFormat="1" ht="15" customHeight="1">
      <c r="A78" s="204"/>
      <c r="B78" s="192"/>
      <c r="C78" s="204"/>
      <c r="D78" s="205"/>
      <c r="E78" s="206"/>
      <c r="F78" s="206"/>
      <c r="G78" s="206"/>
      <c r="H78" s="206"/>
      <c r="J78"/>
      <c r="K78"/>
      <c r="L78"/>
      <c r="M78"/>
      <c r="N78"/>
      <c r="O78"/>
      <c r="P78"/>
    </row>
    <row r="79" spans="1:16" s="43" customFormat="1" ht="15" customHeight="1">
      <c r="A79" s="204"/>
      <c r="B79" s="192"/>
      <c r="C79" s="204"/>
      <c r="D79" s="205"/>
      <c r="E79" s="206"/>
      <c r="F79" s="206"/>
      <c r="G79" s="206"/>
      <c r="H79" s="206"/>
      <c r="J79" s="52" t="s">
        <v>481</v>
      </c>
      <c r="K79"/>
      <c r="L79"/>
      <c r="M79"/>
      <c r="N79"/>
      <c r="O79"/>
      <c r="P79"/>
    </row>
    <row r="80" spans="1:16" s="43" customFormat="1" ht="15" customHeight="1">
      <c r="A80" s="204"/>
      <c r="B80" s="192"/>
      <c r="C80" s="204"/>
      <c r="D80" s="205"/>
      <c r="E80" s="206"/>
      <c r="F80" s="206"/>
      <c r="G80" s="206"/>
      <c r="H80" s="206"/>
      <c r="J80"/>
      <c r="K80"/>
      <c r="L80"/>
      <c r="M80"/>
      <c r="N80"/>
      <c r="O80"/>
      <c r="P80"/>
    </row>
    <row r="81" spans="1:16" s="43" customFormat="1" ht="15" customHeight="1">
      <c r="A81" s="204"/>
      <c r="B81" s="192"/>
      <c r="C81" s="204"/>
      <c r="D81" s="205"/>
      <c r="E81" s="206"/>
      <c r="F81" s="206"/>
      <c r="G81" s="206"/>
      <c r="H81" s="206"/>
      <c r="J81" s="53" t="s">
        <v>410</v>
      </c>
      <c r="K81" s="54" t="s">
        <v>221</v>
      </c>
      <c r="L81" s="53" t="s">
        <v>238</v>
      </c>
      <c r="M81" s="54" t="s">
        <v>272</v>
      </c>
      <c r="N81" s="55" t="s">
        <v>404</v>
      </c>
      <c r="O81" s="55" t="s">
        <v>222</v>
      </c>
      <c r="P81" s="55" t="s">
        <v>223</v>
      </c>
    </row>
    <row r="82" spans="1:16" s="43" customFormat="1" ht="15" customHeight="1">
      <c r="A82" s="204"/>
      <c r="B82" s="192"/>
      <c r="C82" s="204"/>
      <c r="D82" s="205"/>
      <c r="E82" s="206"/>
      <c r="F82" s="206"/>
      <c r="G82" s="206"/>
      <c r="H82" s="206"/>
      <c r="I82" s="43">
        <v>1</v>
      </c>
      <c r="J82" s="56"/>
      <c r="K82" s="57"/>
      <c r="L82" s="56"/>
      <c r="M82" s="57"/>
      <c r="N82" s="58"/>
      <c r="O82" s="58"/>
      <c r="P82" s="58"/>
    </row>
    <row r="83" spans="1:16" s="43" customFormat="1" ht="15" customHeight="1">
      <c r="A83" s="204"/>
      <c r="B83" s="192"/>
      <c r="C83" s="204"/>
      <c r="D83" s="205"/>
      <c r="E83" s="206"/>
      <c r="F83" s="206"/>
      <c r="G83" s="206"/>
      <c r="H83" s="206"/>
      <c r="J83"/>
      <c r="K83"/>
      <c r="L83"/>
      <c r="M83"/>
      <c r="N83"/>
      <c r="O83"/>
      <c r="P83"/>
    </row>
    <row r="84" spans="1:16" s="43" customFormat="1" ht="15" customHeight="1">
      <c r="A84" s="204"/>
      <c r="B84" s="192"/>
      <c r="C84" s="204"/>
      <c r="D84" s="205"/>
      <c r="E84" s="206"/>
      <c r="F84" s="206"/>
      <c r="G84" s="206"/>
      <c r="H84" s="206"/>
      <c r="J84" s="52" t="s">
        <v>482</v>
      </c>
      <c r="K84"/>
      <c r="L84"/>
      <c r="M84"/>
      <c r="N84"/>
      <c r="O84"/>
      <c r="P84"/>
    </row>
    <row r="86" spans="1:16" ht="15" customHeight="1">
      <c r="A86" s="220"/>
      <c r="J86" s="53" t="s">
        <v>410</v>
      </c>
      <c r="K86" s="54" t="s">
        <v>221</v>
      </c>
      <c r="L86" s="53" t="s">
        <v>238</v>
      </c>
      <c r="M86" s="54" t="s">
        <v>272</v>
      </c>
      <c r="N86" s="55" t="s">
        <v>404</v>
      </c>
      <c r="O86" s="55" t="s">
        <v>222</v>
      </c>
      <c r="P86" s="55" t="s">
        <v>223</v>
      </c>
    </row>
    <row r="87" spans="1:16" ht="15" customHeight="1">
      <c r="A87" s="220"/>
      <c r="I87">
        <v>1</v>
      </c>
      <c r="J87" s="56"/>
      <c r="K87" s="57"/>
      <c r="L87" s="56"/>
      <c r="M87" s="57"/>
      <c r="N87" s="58"/>
      <c r="O87" s="58"/>
      <c r="P87" s="58"/>
    </row>
    <row r="88" spans="9:16" ht="15" customHeight="1">
      <c r="I88">
        <v>2</v>
      </c>
      <c r="J88" s="56"/>
      <c r="K88" s="57"/>
      <c r="L88" s="56"/>
      <c r="M88" s="57"/>
      <c r="N88" s="58"/>
      <c r="O88" s="58"/>
      <c r="P88" s="58"/>
    </row>
    <row r="90" spans="10:16" ht="15" customHeight="1">
      <c r="J90" s="195"/>
      <c r="K90" s="189"/>
      <c r="L90" s="189"/>
      <c r="M90" s="189"/>
      <c r="N90" s="189"/>
      <c r="O90" s="189"/>
      <c r="P90" s="189"/>
    </row>
    <row r="91" spans="10:16" ht="15" customHeight="1">
      <c r="J91" s="189"/>
      <c r="K91" s="189"/>
      <c r="L91" s="189"/>
      <c r="M91" s="189"/>
      <c r="N91" s="189"/>
      <c r="O91" s="189"/>
      <c r="P91" s="189"/>
    </row>
    <row r="92" spans="10:16" ht="15" customHeight="1">
      <c r="J92" s="196"/>
      <c r="K92" s="197"/>
      <c r="L92" s="196"/>
      <c r="M92" s="197"/>
      <c r="N92" s="198"/>
      <c r="O92" s="198"/>
      <c r="P92" s="198"/>
    </row>
    <row r="93" spans="10:16" ht="15" customHeight="1">
      <c r="J93" s="199"/>
      <c r="K93" s="199"/>
      <c r="L93" s="192"/>
      <c r="M93" s="199"/>
      <c r="N93" s="192"/>
      <c r="O93" s="200"/>
      <c r="P93" s="200"/>
    </row>
    <row r="94" spans="10:16" ht="15" customHeight="1">
      <c r="J94" s="204"/>
      <c r="K94" s="204"/>
      <c r="L94" s="205"/>
      <c r="M94" s="204"/>
      <c r="N94" s="205"/>
      <c r="O94" s="206"/>
      <c r="P94" s="206"/>
    </row>
    <row r="95" spans="10:16" ht="15" customHeight="1">
      <c r="J95" s="204"/>
      <c r="K95" s="204"/>
      <c r="L95" s="205"/>
      <c r="M95" s="204"/>
      <c r="N95" s="205"/>
      <c r="O95" s="206"/>
      <c r="P95" s="206"/>
    </row>
    <row r="96" spans="10:16" ht="15" customHeight="1">
      <c r="J96" s="204"/>
      <c r="K96" s="204"/>
      <c r="L96" s="205"/>
      <c r="M96" s="204"/>
      <c r="N96" s="205"/>
      <c r="O96" s="206"/>
      <c r="P96" s="206"/>
    </row>
    <row r="97" spans="10:16" ht="15" customHeight="1">
      <c r="J97" s="43"/>
      <c r="K97" s="43"/>
      <c r="L97" s="43"/>
      <c r="M97" s="43"/>
      <c r="N97" s="43"/>
      <c r="O97" s="43"/>
      <c r="P97" s="4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JS</cp:lastModifiedBy>
  <cp:lastPrinted>2009-05-11T10:02:39Z</cp:lastPrinted>
  <dcterms:created xsi:type="dcterms:W3CDTF">2007-11-20T10:55:26Z</dcterms:created>
  <dcterms:modified xsi:type="dcterms:W3CDTF">2012-04-10T17:28:33Z</dcterms:modified>
  <cp:category/>
  <cp:version/>
  <cp:contentType/>
  <cp:contentStatus/>
</cp:coreProperties>
</file>